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19" i="1"/>
  <c r="F219"/>
  <c r="G219"/>
  <c r="H219"/>
  <c r="I219"/>
  <c r="J219"/>
  <c r="K219"/>
  <c r="L219"/>
  <c r="M219"/>
  <c r="N219"/>
  <c r="O219"/>
  <c r="D219"/>
  <c r="E210"/>
  <c r="E220" s="1"/>
  <c r="F210"/>
  <c r="F220" s="1"/>
  <c r="G210"/>
  <c r="G220" s="1"/>
  <c r="H210"/>
  <c r="H220" s="1"/>
  <c r="I210"/>
  <c r="I220" s="1"/>
  <c r="J210"/>
  <c r="J220" s="1"/>
  <c r="K210"/>
  <c r="K220" s="1"/>
  <c r="L210"/>
  <c r="L220" s="1"/>
  <c r="M210"/>
  <c r="M220" s="1"/>
  <c r="N210"/>
  <c r="N220" s="1"/>
  <c r="O210"/>
  <c r="O220" s="1"/>
  <c r="D210"/>
  <c r="D220" s="1"/>
  <c r="E196"/>
  <c r="F196"/>
  <c r="G196"/>
  <c r="H196"/>
  <c r="I196"/>
  <c r="J196"/>
  <c r="K196"/>
  <c r="L196"/>
  <c r="M196"/>
  <c r="N196"/>
  <c r="O196"/>
  <c r="D196"/>
  <c r="E187"/>
  <c r="E197" s="1"/>
  <c r="F187"/>
  <c r="F197" s="1"/>
  <c r="G187"/>
  <c r="G197" s="1"/>
  <c r="H187"/>
  <c r="H197" s="1"/>
  <c r="I187"/>
  <c r="I197" s="1"/>
  <c r="J187"/>
  <c r="J197" s="1"/>
  <c r="K187"/>
  <c r="K197" s="1"/>
  <c r="L187"/>
  <c r="L197" s="1"/>
  <c r="M187"/>
  <c r="M197" s="1"/>
  <c r="N187"/>
  <c r="N197" s="1"/>
  <c r="O187"/>
  <c r="O197" s="1"/>
  <c r="D187"/>
  <c r="E174"/>
  <c r="F174"/>
  <c r="G174"/>
  <c r="H174"/>
  <c r="I174"/>
  <c r="J174"/>
  <c r="K174"/>
  <c r="L174"/>
  <c r="M174"/>
  <c r="N174"/>
  <c r="O174"/>
  <c r="D174"/>
  <c r="E165"/>
  <c r="F165"/>
  <c r="G165"/>
  <c r="H165"/>
  <c r="I165"/>
  <c r="J165"/>
  <c r="K165"/>
  <c r="L165"/>
  <c r="M165"/>
  <c r="N165"/>
  <c r="O165"/>
  <c r="D165"/>
  <c r="D175" s="1"/>
  <c r="O152"/>
  <c r="E152"/>
  <c r="F152"/>
  <c r="G152"/>
  <c r="H152"/>
  <c r="I152"/>
  <c r="J152"/>
  <c r="K152"/>
  <c r="L152"/>
  <c r="M152"/>
  <c r="N152"/>
  <c r="D152"/>
  <c r="E143"/>
  <c r="F143"/>
  <c r="G143"/>
  <c r="H143"/>
  <c r="I143"/>
  <c r="J143"/>
  <c r="K143"/>
  <c r="L143"/>
  <c r="M143"/>
  <c r="N143"/>
  <c r="O143"/>
  <c r="D143"/>
  <c r="D153" s="1"/>
  <c r="E131"/>
  <c r="F131"/>
  <c r="G131"/>
  <c r="H131"/>
  <c r="I131"/>
  <c r="J131"/>
  <c r="K131"/>
  <c r="L131"/>
  <c r="M131"/>
  <c r="N131"/>
  <c r="O131"/>
  <c r="D131"/>
  <c r="E122"/>
  <c r="E132" s="1"/>
  <c r="F122"/>
  <c r="F132" s="1"/>
  <c r="G122"/>
  <c r="G132" s="1"/>
  <c r="H122"/>
  <c r="H132" s="1"/>
  <c r="I122"/>
  <c r="I132" s="1"/>
  <c r="J122"/>
  <c r="J132" s="1"/>
  <c r="K122"/>
  <c r="K132" s="1"/>
  <c r="L122"/>
  <c r="L132" s="1"/>
  <c r="M122"/>
  <c r="M132" s="1"/>
  <c r="N122"/>
  <c r="N132" s="1"/>
  <c r="O122"/>
  <c r="O132" s="1"/>
  <c r="D122"/>
  <c r="D132" s="1"/>
  <c r="E109"/>
  <c r="F109"/>
  <c r="G109"/>
  <c r="H109"/>
  <c r="I109"/>
  <c r="J109"/>
  <c r="K109"/>
  <c r="L109"/>
  <c r="M109"/>
  <c r="N109"/>
  <c r="O109"/>
  <c r="D109"/>
  <c r="E100"/>
  <c r="F100"/>
  <c r="G100"/>
  <c r="H100"/>
  <c r="I100"/>
  <c r="J100"/>
  <c r="K100"/>
  <c r="L100"/>
  <c r="M100"/>
  <c r="N100"/>
  <c r="O100"/>
  <c r="D100"/>
  <c r="D110" s="1"/>
  <c r="E86"/>
  <c r="F86"/>
  <c r="G86"/>
  <c r="H86"/>
  <c r="I86"/>
  <c r="J86"/>
  <c r="K86"/>
  <c r="L86"/>
  <c r="M86"/>
  <c r="N86"/>
  <c r="O86"/>
  <c r="D86"/>
  <c r="E77"/>
  <c r="E87" s="1"/>
  <c r="F77"/>
  <c r="F87" s="1"/>
  <c r="G77"/>
  <c r="G87" s="1"/>
  <c r="H77"/>
  <c r="H87" s="1"/>
  <c r="I77"/>
  <c r="I87" s="1"/>
  <c r="J77"/>
  <c r="J87" s="1"/>
  <c r="K77"/>
  <c r="K87" s="1"/>
  <c r="L77"/>
  <c r="L87" s="1"/>
  <c r="M77"/>
  <c r="M87" s="1"/>
  <c r="N77"/>
  <c r="N87" s="1"/>
  <c r="O77"/>
  <c r="O87" s="1"/>
  <c r="D77"/>
  <c r="D87" s="1"/>
  <c r="E64"/>
  <c r="F64"/>
  <c r="G64"/>
  <c r="H64"/>
  <c r="I64"/>
  <c r="J64"/>
  <c r="K64"/>
  <c r="L64"/>
  <c r="M64"/>
  <c r="N64"/>
  <c r="O64"/>
  <c r="D64"/>
  <c r="E56"/>
  <c r="E65" s="1"/>
  <c r="F56"/>
  <c r="F65" s="1"/>
  <c r="G56"/>
  <c r="G65" s="1"/>
  <c r="H56"/>
  <c r="H65" s="1"/>
  <c r="I56"/>
  <c r="I65" s="1"/>
  <c r="J56"/>
  <c r="J65" s="1"/>
  <c r="K56"/>
  <c r="K65" s="1"/>
  <c r="L56"/>
  <c r="L65" s="1"/>
  <c r="M56"/>
  <c r="M65" s="1"/>
  <c r="N56"/>
  <c r="N65" s="1"/>
  <c r="O56"/>
  <c r="O65" s="1"/>
  <c r="D56"/>
  <c r="D65" s="1"/>
  <c r="E43"/>
  <c r="F43"/>
  <c r="G43"/>
  <c r="H43"/>
  <c r="I43"/>
  <c r="J43"/>
  <c r="K43"/>
  <c r="L43"/>
  <c r="M43"/>
  <c r="N43"/>
  <c r="O43"/>
  <c r="D43"/>
  <c r="E34"/>
  <c r="E44" s="1"/>
  <c r="F34"/>
  <c r="G34"/>
  <c r="H34"/>
  <c r="I34"/>
  <c r="I44" s="1"/>
  <c r="J34"/>
  <c r="K34"/>
  <c r="L34"/>
  <c r="M34"/>
  <c r="N34"/>
  <c r="O34"/>
  <c r="D34"/>
  <c r="E23"/>
  <c r="F23"/>
  <c r="G23"/>
  <c r="H23"/>
  <c r="I23"/>
  <c r="J23"/>
  <c r="K23"/>
  <c r="L23"/>
  <c r="M23"/>
  <c r="N23"/>
  <c r="O23"/>
  <c r="D23"/>
  <c r="E14"/>
  <c r="F14"/>
  <c r="G14"/>
  <c r="H14"/>
  <c r="I14"/>
  <c r="I24" s="1"/>
  <c r="J14"/>
  <c r="K14"/>
  <c r="L14"/>
  <c r="M14"/>
  <c r="N14"/>
  <c r="O14"/>
  <c r="D14"/>
  <c r="D197" l="1"/>
  <c r="J44"/>
  <c r="H44"/>
  <c r="O44"/>
  <c r="N44"/>
  <c r="M44"/>
  <c r="L44"/>
  <c r="K44"/>
  <c r="G44"/>
  <c r="F44"/>
  <c r="D44"/>
  <c r="O24"/>
  <c r="N24"/>
  <c r="M24"/>
  <c r="L24"/>
  <c r="K24"/>
  <c r="H24"/>
  <c r="G24"/>
  <c r="F24"/>
  <c r="E24"/>
  <c r="D24"/>
  <c r="N153"/>
  <c r="L153"/>
  <c r="J153"/>
  <c r="H153"/>
  <c r="F153"/>
  <c r="M153"/>
  <c r="K153"/>
  <c r="I153"/>
  <c r="I221" s="1"/>
  <c r="G153"/>
  <c r="E153"/>
  <c r="O153"/>
  <c r="J24"/>
  <c r="D221" l="1"/>
  <c r="O221"/>
  <c r="N221"/>
  <c r="M221"/>
  <c r="L221"/>
  <c r="K221"/>
  <c r="H221"/>
  <c r="G221"/>
  <c r="F221"/>
  <c r="E221"/>
</calcChain>
</file>

<file path=xl/sharedStrings.xml><?xml version="1.0" encoding="utf-8"?>
<sst xmlns="http://schemas.openxmlformats.org/spreadsheetml/2006/main" count="409" uniqueCount="128">
  <si>
    <t>День: понедельник</t>
  </si>
  <si>
    <t>Прием пищи, наименование блюда</t>
  </si>
  <si>
    <t>Масса порции</t>
  </si>
  <si>
    <t>Пищевые вещества (г)</t>
  </si>
  <si>
    <t>Витамины (мг)</t>
  </si>
  <si>
    <t>Минеральные вещества (мг)</t>
  </si>
  <si>
    <t>ж</t>
  </si>
  <si>
    <t>Са</t>
  </si>
  <si>
    <t>Завтрак</t>
  </si>
  <si>
    <t>Сыр (порциями)</t>
  </si>
  <si>
    <t>Макаронные изделия отварные</t>
  </si>
  <si>
    <t>Обед</t>
  </si>
  <si>
    <t>Инстантный витаминизированный напиток (кисель)</t>
  </si>
  <si>
    <t>0.32</t>
  </si>
  <si>
    <t>Итого за день</t>
  </si>
  <si>
    <t>Прием пищи. наименование блюда</t>
  </si>
  <si>
    <t>Энергетическая енность</t>
  </si>
  <si>
    <t>Б</t>
  </si>
  <si>
    <t>У</t>
  </si>
  <si>
    <t>Иогурт детский питьевой (витаминизированный)</t>
  </si>
  <si>
    <t>20 $2</t>
  </si>
  <si>
    <t>Пюре картофельное</t>
  </si>
  <si>
    <t>Салат витаминный</t>
  </si>
  <si>
    <t>Суп из овощей на мясном бульоне со сметаной</t>
  </si>
  <si>
    <t>Птица, тушенная в соусе с овощами</t>
  </si>
  <si>
    <t>51 16</t>
  </si>
  <si>
    <t>Сапат из моркови</t>
  </si>
  <si>
    <t>Компот из урюка</t>
  </si>
  <si>
    <t>Рыба, тушеная в томате с овощами</t>
  </si>
  <si>
    <t>105.81</t>
  </si>
  <si>
    <t>А</t>
  </si>
  <si>
    <t>Салат из свеклы с яблоками</t>
  </si>
  <si>
    <t>Шанежка с картофелем</t>
  </si>
  <si>
    <t>0.92</t>
  </si>
  <si>
    <t>Яблоко</t>
  </si>
  <si>
    <t>Компот из кураги</t>
  </si>
  <si>
    <t>77 09</t>
  </si>
  <si>
    <t>Итого за период</t>
  </si>
  <si>
    <t>Витаминизация третьих блюд осуществляется в соответствии с указаниями по применению премиксов.</t>
  </si>
  <si>
    <t xml:space="preserve"> Неделя: 1</t>
  </si>
  <si>
    <t>№ рец.</t>
  </si>
  <si>
    <t>В1</t>
  </si>
  <si>
    <t>Р</t>
  </si>
  <si>
    <t>Мg</t>
  </si>
  <si>
    <t>Fе</t>
  </si>
  <si>
    <t>С</t>
  </si>
  <si>
    <t>День: вторник</t>
  </si>
  <si>
    <t>Энерг.ценност.</t>
  </si>
  <si>
    <t>Прием пищи,  наименование блюда</t>
  </si>
  <si>
    <t>Ж</t>
  </si>
  <si>
    <t>День: среда</t>
  </si>
  <si>
    <t>День: четверг</t>
  </si>
  <si>
    <t xml:space="preserve">     Минеральные вещества (мг)</t>
  </si>
  <si>
    <t>День: пятница</t>
  </si>
  <si>
    <t xml:space="preserve"> Неделя: 2</t>
  </si>
  <si>
    <t>Котлеты рубленные из птицы</t>
  </si>
  <si>
    <t>120/7</t>
  </si>
  <si>
    <t>220/8</t>
  </si>
  <si>
    <t>Салат из  белокочанной  капусты</t>
  </si>
  <si>
    <t>300/12</t>
  </si>
  <si>
    <t xml:space="preserve">Инстантный витаминизированный напиток </t>
  </si>
  <si>
    <t>Итого за обед</t>
  </si>
  <si>
    <t>Итого за завтрак</t>
  </si>
  <si>
    <t xml:space="preserve">Запеканка из творога </t>
  </si>
  <si>
    <t>180/30</t>
  </si>
  <si>
    <t>Чай с сахаром</t>
  </si>
  <si>
    <t>Винегрет овощной</t>
  </si>
  <si>
    <t>250/7</t>
  </si>
  <si>
    <t>Компот из свежих плодов</t>
  </si>
  <si>
    <t>Биточки (котлеты) рыбные</t>
  </si>
  <si>
    <t>Чай с молоком и сахаром</t>
  </si>
  <si>
    <t>пр 4</t>
  </si>
  <si>
    <t>Каша  молочная "Дружба"</t>
  </si>
  <si>
    <t>Чай с лимоном и сахаром</t>
  </si>
  <si>
    <t xml:space="preserve">Борщ с капустой и картофелем </t>
  </si>
  <si>
    <t>0,03</t>
  </si>
  <si>
    <t>Салат из свеклы с растительным маслом</t>
  </si>
  <si>
    <t>суп картофельный  с лапшой домашней</t>
  </si>
  <si>
    <t>Картофель отварной с маслом</t>
  </si>
  <si>
    <t>220/5</t>
  </si>
  <si>
    <t xml:space="preserve">Каша гречневая  рассыпчатая </t>
  </si>
  <si>
    <t xml:space="preserve">Свекольник </t>
  </si>
  <si>
    <t xml:space="preserve">Суп-лапша домашняя </t>
  </si>
  <si>
    <t xml:space="preserve">Омлет натуральный </t>
  </si>
  <si>
    <t>150/8</t>
  </si>
  <si>
    <t xml:space="preserve">Рассольник ленинградский </t>
  </si>
  <si>
    <t>Щи из свежей капусты с  картофелем</t>
  </si>
  <si>
    <t>Каша рисовая рассыпчатая</t>
  </si>
  <si>
    <t>13,6</t>
  </si>
  <si>
    <t>Использованная литература</t>
  </si>
  <si>
    <t>2. Таблица химического  состава российских пищевых продуктов, Москва, 2002 г.</t>
  </si>
  <si>
    <t xml:space="preserve">Подготовила: Кудабаева Р.Р.,  технолог </t>
  </si>
  <si>
    <t>1. Сборник технологических карт, рецептур блюд кулинарных изделий для школьного питания, Уфа, 2016 г.</t>
  </si>
  <si>
    <t xml:space="preserve">Хлеб  ржаной </t>
  </si>
  <si>
    <t>Суп куллама  по деревенски на мясном бульоне</t>
  </si>
  <si>
    <t>39,1</t>
  </si>
  <si>
    <t>140/40</t>
  </si>
  <si>
    <t xml:space="preserve"> Фрикадельки из говядины тушеные в соусе</t>
  </si>
  <si>
    <t>1,14</t>
  </si>
  <si>
    <t xml:space="preserve">Хлеб ржаной </t>
  </si>
  <si>
    <t xml:space="preserve">Хлеб пшеничный </t>
  </si>
  <si>
    <t>Хлеб пшеничны</t>
  </si>
  <si>
    <t xml:space="preserve">Рассольник домашний </t>
  </si>
  <si>
    <t>Капуста тушеная</t>
  </si>
  <si>
    <t>Сок фруктовый                                          200</t>
  </si>
  <si>
    <t>Плюшки московские</t>
  </si>
  <si>
    <t>Хлеб пшеничный</t>
  </si>
  <si>
    <t>Пюре гороховое</t>
  </si>
  <si>
    <t>180/5</t>
  </si>
  <si>
    <t>Овощи  натуральные свежие</t>
  </si>
  <si>
    <t>Какао с молоком сгущенным</t>
  </si>
  <si>
    <t>1,46</t>
  </si>
  <si>
    <t>Компот из свежих плодов яблок</t>
  </si>
  <si>
    <t xml:space="preserve">Суп картофельный с бобовыми </t>
  </si>
  <si>
    <t>Биточки (котлеты) мясные с соусом</t>
  </si>
  <si>
    <t>Каша молочная  из пшеничной крупы "Артек" жидкая с маслом</t>
  </si>
  <si>
    <t>Рис припущенный</t>
  </si>
  <si>
    <t xml:space="preserve">Рагу овощное </t>
  </si>
  <si>
    <t>Хлеб ржаной</t>
  </si>
  <si>
    <t>Каша пшеничная  рассыпчатая</t>
  </si>
  <si>
    <t>Тефтели из говядины с рисом</t>
  </si>
  <si>
    <t>120/50</t>
  </si>
  <si>
    <t>Каша жидкая молочная из рисовой крупы с маслом</t>
  </si>
  <si>
    <t>200/7</t>
  </si>
  <si>
    <t>Булочка домашняя</t>
  </si>
  <si>
    <t>230/7</t>
  </si>
  <si>
    <t xml:space="preserve">Сезон: 01.09-01.03 </t>
  </si>
  <si>
    <t>Примерное 2-х недельное меню для детей с 11 до 18 лет  на осенне-зимний сезон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</si>
</sst>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0.0"/>
  </numFmts>
  <fonts count="13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1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5" xfId="0" applyFont="1" applyBorder="1" applyAlignment="1">
      <alignment vertical="top" wrapText="1"/>
    </xf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/>
    <xf numFmtId="0" fontId="3" fillId="0" borderId="0" xfId="0" applyFont="1"/>
    <xf numFmtId="0" fontId="4" fillId="0" borderId="5" xfId="0" applyFont="1" applyBorder="1" applyAlignment="1">
      <alignment vertical="top" wrapText="1"/>
    </xf>
    <xf numFmtId="0" fontId="4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vertical="top"/>
    </xf>
    <xf numFmtId="0" fontId="10" fillId="0" borderId="6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justify" vertical="top" wrapText="1"/>
    </xf>
    <xf numFmtId="49" fontId="10" fillId="0" borderId="5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 indent="1"/>
    </xf>
    <xf numFmtId="0" fontId="10" fillId="0" borderId="15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  <xf numFmtId="0" fontId="8" fillId="0" borderId="16" xfId="0" applyFont="1" applyBorder="1"/>
    <xf numFmtId="0" fontId="10" fillId="0" borderId="5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/>
    </xf>
    <xf numFmtId="0" fontId="8" fillId="0" borderId="16" xfId="0" applyFont="1" applyBorder="1" applyAlignment="1">
      <alignment horizont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top" wrapText="1"/>
    </xf>
    <xf numFmtId="0" fontId="8" fillId="0" borderId="0" xfId="0" applyFont="1" applyBorder="1"/>
    <xf numFmtId="0" fontId="10" fillId="0" borderId="6" xfId="0" applyFont="1" applyBorder="1" applyAlignment="1">
      <alignment horizontal="left" vertical="top"/>
    </xf>
    <xf numFmtId="0" fontId="8" fillId="0" borderId="14" xfId="0" applyFont="1" applyBorder="1" applyAlignment="1"/>
    <xf numFmtId="0" fontId="8" fillId="0" borderId="14" xfId="0" applyFont="1" applyBorder="1"/>
    <xf numFmtId="0" fontId="10" fillId="0" borderId="2" xfId="0" applyFont="1" applyBorder="1" applyAlignment="1">
      <alignment horizontal="left" vertical="top" wrapText="1" indent="1"/>
    </xf>
    <xf numFmtId="0" fontId="8" fillId="0" borderId="14" xfId="0" applyFont="1" applyBorder="1" applyAlignment="1">
      <alignment vertical="top"/>
    </xf>
    <xf numFmtId="0" fontId="10" fillId="0" borderId="7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 indent="1"/>
    </xf>
    <xf numFmtId="49" fontId="10" fillId="0" borderId="7" xfId="0" applyNumberFormat="1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vertical="top" wrapText="1"/>
    </xf>
    <xf numFmtId="0" fontId="10" fillId="0" borderId="12" xfId="0" applyFont="1" applyBorder="1" applyAlignment="1">
      <alignment horizontal="center" vertical="top" wrapText="1"/>
    </xf>
    <xf numFmtId="16" fontId="10" fillId="0" borderId="5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wrapText="1"/>
    </xf>
    <xf numFmtId="0" fontId="10" fillId="0" borderId="1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10" fillId="0" borderId="7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 vertical="top"/>
    </xf>
    <xf numFmtId="0" fontId="11" fillId="0" borderId="7" xfId="0" applyFont="1" applyBorder="1" applyAlignment="1"/>
    <xf numFmtId="49" fontId="10" fillId="0" borderId="5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165" fontId="0" fillId="0" borderId="14" xfId="0" applyNumberFormat="1" applyFon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10" fillId="0" borderId="1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14" xfId="0" applyNumberFormat="1" applyBorder="1" applyAlignment="1">
      <alignment vertical="top" wrapText="1"/>
    </xf>
    <xf numFmtId="0" fontId="0" fillId="0" borderId="14" xfId="0" applyNumberFormat="1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9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 indent="1"/>
    </xf>
    <xf numFmtId="0" fontId="10" fillId="0" borderId="6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0" fontId="10" fillId="0" borderId="0" xfId="0" applyFont="1" applyBorder="1" applyAlignment="1">
      <alignment vertical="top"/>
    </xf>
    <xf numFmtId="0" fontId="11" fillId="0" borderId="0" xfId="0" applyFont="1" applyAlignment="1"/>
    <xf numFmtId="0" fontId="11" fillId="0" borderId="24" xfId="0" applyFont="1" applyBorder="1" applyAlignment="1"/>
    <xf numFmtId="0" fontId="10" fillId="0" borderId="10" xfId="0" applyFont="1" applyBorder="1" applyAlignment="1"/>
    <xf numFmtId="0" fontId="10" fillId="0" borderId="7" xfId="0" applyFont="1" applyBorder="1" applyAlignment="1"/>
    <xf numFmtId="0" fontId="9" fillId="0" borderId="9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0" fillId="0" borderId="10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9" fillId="0" borderId="7" xfId="0" applyFont="1" applyBorder="1" applyAlignment="1">
      <alignment vertical="top" wrapText="1"/>
    </xf>
    <xf numFmtId="0" fontId="10" fillId="0" borderId="14" xfId="0" applyFont="1" applyBorder="1" applyAlignment="1">
      <alignment horizontal="center" vertical="top"/>
    </xf>
    <xf numFmtId="0" fontId="11" fillId="0" borderId="14" xfId="0" applyFont="1" applyBorder="1" applyAlignment="1"/>
    <xf numFmtId="0" fontId="10" fillId="0" borderId="1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wrapText="1"/>
    </xf>
    <xf numFmtId="0" fontId="10" fillId="0" borderId="1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wrapText="1"/>
    </xf>
    <xf numFmtId="0" fontId="10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1" fillId="0" borderId="2" xfId="0" applyFont="1" applyBorder="1" applyAlignment="1">
      <alignment wrapText="1"/>
    </xf>
    <xf numFmtId="0" fontId="10" fillId="0" borderId="13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8" xfId="0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10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18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9" xfId="0" applyFont="1" applyBorder="1" applyAlignment="1">
      <alignment horizontal="left" wrapText="1" indent="1"/>
    </xf>
    <xf numFmtId="0" fontId="9" fillId="0" borderId="6" xfId="0" applyFont="1" applyBorder="1" applyAlignment="1">
      <alignment horizontal="left" wrapText="1" indent="1"/>
    </xf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113</xdr:row>
      <xdr:rowOff>0</xdr:rowOff>
    </xdr:from>
    <xdr:to>
      <xdr:col>2</xdr:col>
      <xdr:colOff>9525</xdr:colOff>
      <xdr:row>113</xdr:row>
      <xdr:rowOff>57150</xdr:rowOff>
    </xdr:to>
    <xdr:pic>
      <xdr:nvPicPr>
        <xdr:cNvPr id="102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488632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0</xdr:col>
      <xdr:colOff>9525</xdr:colOff>
      <xdr:row>223</xdr:row>
      <xdr:rowOff>9525</xdr:rowOff>
    </xdr:to>
    <xdr:pic>
      <xdr:nvPicPr>
        <xdr:cNvPr id="1026" name="Picture 7632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6945450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304800</xdr:colOff>
      <xdr:row>203</xdr:row>
      <xdr:rowOff>190500</xdr:rowOff>
    </xdr:from>
    <xdr:to>
      <xdr:col>12</xdr:col>
      <xdr:colOff>304800</xdr:colOff>
      <xdr:row>203</xdr:row>
      <xdr:rowOff>190500</xdr:rowOff>
    </xdr:to>
    <xdr:pic>
      <xdr:nvPicPr>
        <xdr:cNvPr id="1027" name="Picture 7632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00" y="8652510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9525</xdr:colOff>
      <xdr:row>135</xdr:row>
      <xdr:rowOff>57150</xdr:rowOff>
    </xdr:to>
    <xdr:pic>
      <xdr:nvPicPr>
        <xdr:cNvPr id="7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66331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156</xdr:row>
      <xdr:rowOff>0</xdr:rowOff>
    </xdr:from>
    <xdr:to>
      <xdr:col>2</xdr:col>
      <xdr:colOff>9525</xdr:colOff>
      <xdr:row>156</xdr:row>
      <xdr:rowOff>57150</xdr:rowOff>
    </xdr:to>
    <xdr:pic>
      <xdr:nvPicPr>
        <xdr:cNvPr id="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34244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178</xdr:row>
      <xdr:rowOff>0</xdr:rowOff>
    </xdr:from>
    <xdr:to>
      <xdr:col>2</xdr:col>
      <xdr:colOff>9525</xdr:colOff>
      <xdr:row>178</xdr:row>
      <xdr:rowOff>57150</xdr:rowOff>
    </xdr:to>
    <xdr:pic>
      <xdr:nvPicPr>
        <xdr:cNvPr id="9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97490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201</xdr:row>
      <xdr:rowOff>0</xdr:rowOff>
    </xdr:from>
    <xdr:to>
      <xdr:col>2</xdr:col>
      <xdr:colOff>9525</xdr:colOff>
      <xdr:row>201</xdr:row>
      <xdr:rowOff>57150</xdr:rowOff>
    </xdr:to>
    <xdr:pic>
      <xdr:nvPicPr>
        <xdr:cNvPr id="10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56197500"/>
          <a:ext cx="9525" cy="57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7"/>
  <sheetViews>
    <sheetView tabSelected="1" topLeftCell="A201" workbookViewId="0">
      <selection activeCell="B241" sqref="B241"/>
    </sheetView>
  </sheetViews>
  <sheetFormatPr defaultRowHeight="15"/>
  <cols>
    <col min="1" max="1" width="5.28515625" customWidth="1"/>
    <col min="2" max="2" width="28.7109375" customWidth="1"/>
    <col min="3" max="3" width="8.5703125" customWidth="1"/>
    <col min="4" max="4" width="7.7109375" customWidth="1"/>
    <col min="5" max="5" width="7.42578125" customWidth="1"/>
    <col min="6" max="6" width="7" customWidth="1"/>
    <col min="7" max="7" width="7.5703125" customWidth="1"/>
    <col min="8" max="8" width="8" customWidth="1"/>
    <col min="9" max="9" width="9.140625" hidden="1" customWidth="1"/>
    <col min="10" max="10" width="7.28515625" customWidth="1"/>
    <col min="11" max="11" width="9.140625" customWidth="1"/>
    <col min="12" max="12" width="8.140625" customWidth="1"/>
    <col min="13" max="13" width="8" customWidth="1"/>
    <col min="14" max="14" width="6.85546875" customWidth="1"/>
    <col min="15" max="15" width="8" customWidth="1"/>
  </cols>
  <sheetData>
    <row r="1" spans="1:15">
      <c r="A1" s="13"/>
      <c r="C1" s="154" t="s">
        <v>127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5">
      <c r="A2" s="13"/>
    </row>
    <row r="3" spans="1:15">
      <c r="A3" s="96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14"/>
      <c r="N3" s="114"/>
      <c r="O3" s="114"/>
    </row>
    <row r="4" spans="1:15">
      <c r="A4" s="110" t="s">
        <v>39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4"/>
      <c r="N4" s="114"/>
      <c r="O4" s="114"/>
    </row>
    <row r="5" spans="1:15" ht="15.75" thickBot="1">
      <c r="A5" s="115" t="s">
        <v>126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5" ht="27" customHeight="1" thickBot="1">
      <c r="A6" s="91" t="s">
        <v>40</v>
      </c>
      <c r="B6" s="91" t="s">
        <v>1</v>
      </c>
      <c r="C6" s="91" t="s">
        <v>2</v>
      </c>
      <c r="D6" s="93" t="s">
        <v>3</v>
      </c>
      <c r="E6" s="94"/>
      <c r="F6" s="95"/>
      <c r="G6" s="91" t="s">
        <v>47</v>
      </c>
      <c r="H6" s="15"/>
      <c r="I6" s="94" t="s">
        <v>4</v>
      </c>
      <c r="J6" s="94"/>
      <c r="K6" s="95"/>
      <c r="L6" s="93" t="s">
        <v>5</v>
      </c>
      <c r="M6" s="94"/>
      <c r="N6" s="94"/>
      <c r="O6" s="95"/>
    </row>
    <row r="7" spans="1:15" ht="15.75" customHeight="1" thickBot="1">
      <c r="A7" s="92"/>
      <c r="B7" s="92"/>
      <c r="C7" s="92"/>
      <c r="D7" s="16" t="s">
        <v>17</v>
      </c>
      <c r="E7" s="16" t="s">
        <v>6</v>
      </c>
      <c r="F7" s="16" t="s">
        <v>18</v>
      </c>
      <c r="G7" s="92"/>
      <c r="H7" s="17" t="s">
        <v>41</v>
      </c>
      <c r="I7" s="16"/>
      <c r="J7" s="16" t="s">
        <v>45</v>
      </c>
      <c r="K7" s="16" t="s">
        <v>30</v>
      </c>
      <c r="L7" s="16" t="s">
        <v>7</v>
      </c>
      <c r="M7" s="16" t="s">
        <v>42</v>
      </c>
      <c r="N7" s="16" t="s">
        <v>43</v>
      </c>
      <c r="O7" s="16" t="s">
        <v>44</v>
      </c>
    </row>
    <row r="8" spans="1:15" ht="15.75" thickBot="1">
      <c r="A8" s="85" t="s">
        <v>8</v>
      </c>
      <c r="B8" s="86"/>
      <c r="C8" s="18"/>
      <c r="D8" s="87"/>
      <c r="E8" s="87"/>
      <c r="F8" s="87"/>
      <c r="G8" s="18"/>
      <c r="H8" s="18"/>
      <c r="I8" s="87"/>
      <c r="J8" s="87"/>
      <c r="K8" s="87"/>
      <c r="L8" s="87"/>
      <c r="M8" s="87"/>
      <c r="N8" s="87"/>
      <c r="O8" s="98"/>
    </row>
    <row r="9" spans="1:15" ht="15.75" thickBot="1">
      <c r="A9" s="19">
        <v>1</v>
      </c>
      <c r="B9" s="20" t="s">
        <v>9</v>
      </c>
      <c r="C9" s="16">
        <v>20</v>
      </c>
      <c r="D9" s="16">
        <v>6</v>
      </c>
      <c r="E9" s="16">
        <v>6</v>
      </c>
      <c r="F9" s="16">
        <v>0</v>
      </c>
      <c r="G9" s="16">
        <v>72</v>
      </c>
      <c r="H9" s="17">
        <v>0</v>
      </c>
      <c r="I9" s="16"/>
      <c r="J9" s="16">
        <v>0.14000000000000001</v>
      </c>
      <c r="K9" s="16">
        <v>42</v>
      </c>
      <c r="L9" s="16">
        <v>200</v>
      </c>
      <c r="M9" s="16">
        <v>120</v>
      </c>
      <c r="N9" s="16">
        <v>11</v>
      </c>
      <c r="O9" s="16">
        <v>0.14000000000000001</v>
      </c>
    </row>
    <row r="10" spans="1:15" ht="15.75" thickBot="1">
      <c r="A10" s="19">
        <v>129</v>
      </c>
      <c r="B10" s="20" t="s">
        <v>55</v>
      </c>
      <c r="C10" s="16" t="s">
        <v>56</v>
      </c>
      <c r="D10" s="16">
        <v>18</v>
      </c>
      <c r="E10" s="16">
        <v>25.5</v>
      </c>
      <c r="F10" s="16">
        <v>18.5</v>
      </c>
      <c r="G10" s="16">
        <v>378</v>
      </c>
      <c r="H10" s="17">
        <v>7.0000000000000007E-2</v>
      </c>
      <c r="I10" s="16"/>
      <c r="J10" s="16">
        <v>0.39</v>
      </c>
      <c r="K10" s="16">
        <v>60.8</v>
      </c>
      <c r="L10" s="16">
        <v>26.3</v>
      </c>
      <c r="M10" s="16">
        <v>243.3</v>
      </c>
      <c r="N10" s="16">
        <v>27.2</v>
      </c>
      <c r="O10" s="16">
        <v>2.15</v>
      </c>
    </row>
    <row r="11" spans="1:15" ht="15.75" thickBot="1">
      <c r="A11" s="21">
        <v>212</v>
      </c>
      <c r="B11" s="20" t="s">
        <v>10</v>
      </c>
      <c r="C11" s="16" t="s">
        <v>57</v>
      </c>
      <c r="D11" s="16">
        <v>8.1</v>
      </c>
      <c r="E11" s="16">
        <v>7.2</v>
      </c>
      <c r="F11" s="16">
        <v>48.2</v>
      </c>
      <c r="G11" s="16">
        <v>295</v>
      </c>
      <c r="H11" s="17">
        <v>0.09</v>
      </c>
      <c r="I11" s="16"/>
      <c r="J11" s="16">
        <v>0</v>
      </c>
      <c r="K11" s="16">
        <v>35</v>
      </c>
      <c r="L11" s="16">
        <v>14.03</v>
      </c>
      <c r="M11" s="16">
        <v>67.400000000000006</v>
      </c>
      <c r="N11" s="16">
        <v>11</v>
      </c>
      <c r="O11" s="16">
        <v>1.1000000000000001</v>
      </c>
    </row>
    <row r="12" spans="1:15" ht="15.75" thickBot="1">
      <c r="A12" s="22">
        <v>284</v>
      </c>
      <c r="B12" s="20" t="s">
        <v>70</v>
      </c>
      <c r="C12" s="16">
        <v>200</v>
      </c>
      <c r="D12" s="16">
        <v>1.4</v>
      </c>
      <c r="E12" s="16">
        <v>1.4</v>
      </c>
      <c r="F12" s="16">
        <v>11.2</v>
      </c>
      <c r="G12" s="16">
        <v>61</v>
      </c>
      <c r="H12" s="17">
        <v>0.01</v>
      </c>
      <c r="I12" s="16"/>
      <c r="J12" s="16">
        <v>0.26</v>
      </c>
      <c r="K12" s="16">
        <v>10</v>
      </c>
      <c r="L12" s="16">
        <v>53.06</v>
      </c>
      <c r="M12" s="16">
        <v>45</v>
      </c>
      <c r="N12" s="16">
        <v>6</v>
      </c>
      <c r="O12" s="16">
        <v>7.0000000000000007E-2</v>
      </c>
    </row>
    <row r="13" spans="1:15" ht="15.75" thickBot="1">
      <c r="A13" s="21">
        <v>77.02</v>
      </c>
      <c r="B13" s="23" t="s">
        <v>93</v>
      </c>
      <c r="C13" s="16">
        <v>50</v>
      </c>
      <c r="D13" s="16">
        <v>3</v>
      </c>
      <c r="E13" s="16">
        <v>1</v>
      </c>
      <c r="F13" s="16">
        <v>22</v>
      </c>
      <c r="G13" s="16">
        <v>99</v>
      </c>
      <c r="H13" s="17">
        <v>0.09</v>
      </c>
      <c r="I13" s="16"/>
      <c r="J13" s="16">
        <v>0</v>
      </c>
      <c r="K13" s="16">
        <v>0</v>
      </c>
      <c r="L13" s="16">
        <v>14.5</v>
      </c>
      <c r="M13" s="16">
        <v>65</v>
      </c>
      <c r="N13" s="16">
        <v>21</v>
      </c>
      <c r="O13" s="16">
        <v>1.8</v>
      </c>
    </row>
    <row r="14" spans="1:15" ht="15.75" thickBot="1">
      <c r="A14" s="83" t="s">
        <v>62</v>
      </c>
      <c r="B14" s="84"/>
      <c r="C14" s="20"/>
      <c r="D14" s="16">
        <f t="shared" ref="D14:O14" si="0">SUM(D9:D13)</f>
        <v>36.5</v>
      </c>
      <c r="E14" s="16">
        <f t="shared" si="0"/>
        <v>41.1</v>
      </c>
      <c r="F14" s="16">
        <f t="shared" si="0"/>
        <v>99.9</v>
      </c>
      <c r="G14" s="16">
        <f t="shared" si="0"/>
        <v>905</v>
      </c>
      <c r="H14" s="16">
        <f t="shared" si="0"/>
        <v>0.26</v>
      </c>
      <c r="I14" s="16">
        <f t="shared" si="0"/>
        <v>0</v>
      </c>
      <c r="J14" s="16">
        <f t="shared" si="0"/>
        <v>0.79</v>
      </c>
      <c r="K14" s="16">
        <f t="shared" si="0"/>
        <v>147.80000000000001</v>
      </c>
      <c r="L14" s="16">
        <f t="shared" si="0"/>
        <v>307.89</v>
      </c>
      <c r="M14" s="16">
        <f t="shared" si="0"/>
        <v>540.70000000000005</v>
      </c>
      <c r="N14" s="16">
        <f t="shared" si="0"/>
        <v>76.2</v>
      </c>
      <c r="O14" s="16">
        <f t="shared" si="0"/>
        <v>5.26</v>
      </c>
    </row>
    <row r="15" spans="1:15" ht="15.75" thickBot="1">
      <c r="A15" s="85" t="s">
        <v>11</v>
      </c>
      <c r="B15" s="86"/>
      <c r="C15" s="18"/>
      <c r="D15" s="87"/>
      <c r="E15" s="87"/>
      <c r="F15" s="87"/>
      <c r="G15" s="18"/>
      <c r="H15" s="18"/>
      <c r="I15" s="87"/>
      <c r="J15" s="87"/>
      <c r="K15" s="87"/>
      <c r="L15" s="87"/>
      <c r="M15" s="87"/>
      <c r="N15" s="87"/>
      <c r="O15" s="98"/>
    </row>
    <row r="16" spans="1:15" ht="15.75" thickBot="1">
      <c r="A16" s="21">
        <v>6</v>
      </c>
      <c r="B16" s="20" t="s">
        <v>58</v>
      </c>
      <c r="C16" s="16">
        <v>100</v>
      </c>
      <c r="D16" s="16">
        <v>2.1</v>
      </c>
      <c r="E16" s="16">
        <v>4.5</v>
      </c>
      <c r="F16" s="16">
        <v>10.3</v>
      </c>
      <c r="G16" s="16">
        <v>89.4</v>
      </c>
      <c r="H16" s="17">
        <v>0.03</v>
      </c>
      <c r="I16" s="16"/>
      <c r="J16" s="16">
        <v>21.6</v>
      </c>
      <c r="K16" s="16">
        <v>0</v>
      </c>
      <c r="L16" s="16">
        <v>28.8</v>
      </c>
      <c r="M16" s="16">
        <v>15.8</v>
      </c>
      <c r="N16" s="16">
        <v>20.5</v>
      </c>
      <c r="O16" s="16">
        <v>0.75</v>
      </c>
    </row>
    <row r="17" spans="1:15" ht="26.25" thickBot="1">
      <c r="A17" s="21">
        <v>19.28</v>
      </c>
      <c r="B17" s="23" t="s">
        <v>94</v>
      </c>
      <c r="C17" s="16">
        <v>300</v>
      </c>
      <c r="D17" s="16">
        <v>18</v>
      </c>
      <c r="E17" s="16">
        <v>10.5</v>
      </c>
      <c r="F17" s="16">
        <v>19.5</v>
      </c>
      <c r="G17" s="16">
        <v>243</v>
      </c>
      <c r="H17" s="17">
        <v>0.12</v>
      </c>
      <c r="I17" s="16"/>
      <c r="J17" s="16">
        <v>4.5</v>
      </c>
      <c r="K17" s="24" t="s">
        <v>95</v>
      </c>
      <c r="L17" s="16">
        <v>30.1</v>
      </c>
      <c r="M17" s="16">
        <v>201.1</v>
      </c>
      <c r="N17" s="16">
        <v>35.200000000000003</v>
      </c>
      <c r="O17" s="16">
        <v>3.2</v>
      </c>
    </row>
    <row r="18" spans="1:15" ht="18.75" customHeight="1" thickBot="1">
      <c r="A18" s="21">
        <v>169</v>
      </c>
      <c r="B18" s="20" t="s">
        <v>87</v>
      </c>
      <c r="C18" s="62">
        <v>180</v>
      </c>
      <c r="D18" s="62">
        <v>4.4000000000000004</v>
      </c>
      <c r="E18" s="62">
        <v>4.3</v>
      </c>
      <c r="F18" s="62">
        <v>45.2</v>
      </c>
      <c r="G18" s="62">
        <v>241</v>
      </c>
      <c r="H18" s="61">
        <v>0.08</v>
      </c>
      <c r="I18" s="61">
        <v>0.09</v>
      </c>
      <c r="J18" s="63"/>
      <c r="K18" s="61">
        <v>66.36</v>
      </c>
      <c r="L18" s="61">
        <v>91</v>
      </c>
      <c r="M18" s="64">
        <v>72.5</v>
      </c>
      <c r="N18" s="61">
        <v>1.46</v>
      </c>
      <c r="O18" s="24">
        <v>2.2999999999999998</v>
      </c>
    </row>
    <row r="19" spans="1:15" ht="25.5" customHeight="1" thickBot="1">
      <c r="A19" s="21">
        <v>104</v>
      </c>
      <c r="B19" s="20" t="s">
        <v>97</v>
      </c>
      <c r="C19" s="65" t="s">
        <v>96</v>
      </c>
      <c r="D19" s="62">
        <v>14</v>
      </c>
      <c r="E19" s="62">
        <v>12.2</v>
      </c>
      <c r="F19" s="62">
        <v>10.1</v>
      </c>
      <c r="G19" s="62">
        <v>207</v>
      </c>
      <c r="H19" s="61">
        <v>0.08</v>
      </c>
      <c r="I19" s="61">
        <v>0.12</v>
      </c>
      <c r="J19" s="64">
        <v>0.12</v>
      </c>
      <c r="K19" s="61">
        <v>18.2</v>
      </c>
      <c r="L19" s="61">
        <v>35.5</v>
      </c>
      <c r="M19" s="64">
        <v>117.2</v>
      </c>
      <c r="N19" s="61">
        <v>26.5</v>
      </c>
      <c r="O19" s="24" t="s">
        <v>98</v>
      </c>
    </row>
    <row r="20" spans="1:15" ht="26.25" thickBot="1">
      <c r="A20" s="21">
        <v>47</v>
      </c>
      <c r="B20" s="20" t="s">
        <v>60</v>
      </c>
      <c r="C20" s="16">
        <v>200</v>
      </c>
      <c r="D20" s="16">
        <v>0</v>
      </c>
      <c r="E20" s="16">
        <v>0</v>
      </c>
      <c r="F20" s="16">
        <v>12</v>
      </c>
      <c r="G20" s="16">
        <v>128</v>
      </c>
      <c r="H20" s="17">
        <v>0</v>
      </c>
      <c r="I20" s="16"/>
      <c r="J20" s="16">
        <v>20.100000000000001</v>
      </c>
      <c r="K20" s="16">
        <v>0</v>
      </c>
      <c r="L20" s="16" t="s">
        <v>13</v>
      </c>
      <c r="M20" s="16">
        <v>0</v>
      </c>
      <c r="N20" s="16">
        <v>0</v>
      </c>
      <c r="O20" s="16">
        <v>0.03</v>
      </c>
    </row>
    <row r="21" spans="1:15" ht="15.75" thickBot="1">
      <c r="A21" s="21">
        <v>77.09</v>
      </c>
      <c r="B21" s="20" t="s">
        <v>99</v>
      </c>
      <c r="C21" s="16">
        <v>50</v>
      </c>
      <c r="D21" s="16">
        <v>4</v>
      </c>
      <c r="E21" s="16">
        <v>0</v>
      </c>
      <c r="F21" s="16">
        <v>20</v>
      </c>
      <c r="G21" s="16">
        <v>100</v>
      </c>
      <c r="H21" s="17">
        <v>0.08</v>
      </c>
      <c r="I21" s="16"/>
      <c r="J21" s="16">
        <v>0</v>
      </c>
      <c r="K21" s="16">
        <v>0</v>
      </c>
      <c r="L21" s="16">
        <v>14.4</v>
      </c>
      <c r="M21" s="16">
        <v>65.099999999999994</v>
      </c>
      <c r="N21" s="16">
        <v>21.1</v>
      </c>
      <c r="O21" s="16">
        <v>1.8</v>
      </c>
    </row>
    <row r="22" spans="1:15" ht="15.75" thickBot="1">
      <c r="A22" s="21">
        <v>75.14</v>
      </c>
      <c r="B22" s="20" t="s">
        <v>100</v>
      </c>
      <c r="C22" s="16">
        <v>50</v>
      </c>
      <c r="D22" s="16">
        <v>4</v>
      </c>
      <c r="E22" s="16">
        <v>0</v>
      </c>
      <c r="F22" s="16">
        <v>24</v>
      </c>
      <c r="G22" s="16">
        <v>118</v>
      </c>
      <c r="H22" s="17">
        <v>0.08</v>
      </c>
      <c r="I22" s="16"/>
      <c r="J22" s="16">
        <v>0</v>
      </c>
      <c r="K22" s="16">
        <v>0</v>
      </c>
      <c r="L22" s="16">
        <v>11.5</v>
      </c>
      <c r="M22" s="16">
        <v>43.4</v>
      </c>
      <c r="N22" s="16">
        <v>16.399999999999999</v>
      </c>
      <c r="O22" s="16">
        <v>1.01</v>
      </c>
    </row>
    <row r="23" spans="1:15" ht="15.75" thickBot="1">
      <c r="A23" s="83" t="s">
        <v>61</v>
      </c>
      <c r="B23" s="84"/>
      <c r="C23" s="20"/>
      <c r="D23" s="16">
        <f t="shared" ref="D23:O23" si="1">SUM(D16:D22)</f>
        <v>46.5</v>
      </c>
      <c r="E23" s="16">
        <f t="shared" si="1"/>
        <v>31.5</v>
      </c>
      <c r="F23" s="16">
        <f t="shared" si="1"/>
        <v>141.1</v>
      </c>
      <c r="G23" s="16">
        <f t="shared" si="1"/>
        <v>1126.4000000000001</v>
      </c>
      <c r="H23" s="16">
        <f t="shared" si="1"/>
        <v>0.47000000000000003</v>
      </c>
      <c r="I23" s="16">
        <f t="shared" si="1"/>
        <v>0.21</v>
      </c>
      <c r="J23" s="16">
        <f t="shared" si="1"/>
        <v>46.320000000000007</v>
      </c>
      <c r="K23" s="16">
        <f t="shared" si="1"/>
        <v>84.56</v>
      </c>
      <c r="L23" s="16">
        <f t="shared" si="1"/>
        <v>211.3</v>
      </c>
      <c r="M23" s="16">
        <f t="shared" si="1"/>
        <v>515.09999999999991</v>
      </c>
      <c r="N23" s="16">
        <f t="shared" si="1"/>
        <v>121.16</v>
      </c>
      <c r="O23" s="16">
        <f t="shared" si="1"/>
        <v>9.09</v>
      </c>
    </row>
    <row r="24" spans="1:15" ht="15.75" thickBot="1">
      <c r="A24" s="83" t="s">
        <v>14</v>
      </c>
      <c r="B24" s="84"/>
      <c r="C24" s="20"/>
      <c r="D24" s="16">
        <f t="shared" ref="D24:O24" si="2">SUM(D14+D23)</f>
        <v>83</v>
      </c>
      <c r="E24" s="16">
        <f t="shared" si="2"/>
        <v>72.599999999999994</v>
      </c>
      <c r="F24" s="16">
        <f t="shared" si="2"/>
        <v>241</v>
      </c>
      <c r="G24" s="16">
        <f t="shared" si="2"/>
        <v>2031.4</v>
      </c>
      <c r="H24" s="16">
        <f t="shared" si="2"/>
        <v>0.73</v>
      </c>
      <c r="I24" s="16">
        <f t="shared" si="2"/>
        <v>0.21</v>
      </c>
      <c r="J24" s="16">
        <f t="shared" si="2"/>
        <v>47.110000000000007</v>
      </c>
      <c r="K24" s="16">
        <f t="shared" si="2"/>
        <v>232.36</v>
      </c>
      <c r="L24" s="16">
        <f t="shared" si="2"/>
        <v>519.19000000000005</v>
      </c>
      <c r="M24" s="16">
        <f t="shared" si="2"/>
        <v>1055.8</v>
      </c>
      <c r="N24" s="16">
        <f t="shared" si="2"/>
        <v>197.36</v>
      </c>
      <c r="O24" s="16">
        <f t="shared" si="2"/>
        <v>14.35</v>
      </c>
    </row>
    <row r="25" spans="1:15">
      <c r="A25" s="96" t="s">
        <v>46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13"/>
      <c r="N25" s="13"/>
      <c r="O25" s="13"/>
    </row>
    <row r="26" spans="1:15" ht="15.75" thickBot="1">
      <c r="A26" s="110" t="s">
        <v>39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3"/>
      <c r="N26" s="13"/>
      <c r="O26" s="13"/>
    </row>
    <row r="27" spans="1:15" ht="16.5" customHeight="1" thickBot="1">
      <c r="A27" s="91" t="s">
        <v>40</v>
      </c>
      <c r="B27" s="91" t="s">
        <v>48</v>
      </c>
      <c r="C27" s="91" t="s">
        <v>2</v>
      </c>
      <c r="D27" s="93" t="s">
        <v>3</v>
      </c>
      <c r="E27" s="94"/>
      <c r="F27" s="95"/>
      <c r="G27" s="91" t="s">
        <v>47</v>
      </c>
      <c r="H27" s="93" t="s">
        <v>4</v>
      </c>
      <c r="I27" s="94"/>
      <c r="J27" s="94"/>
      <c r="K27" s="111"/>
      <c r="L27" s="93" t="s">
        <v>5</v>
      </c>
      <c r="M27" s="94"/>
      <c r="N27" s="94"/>
      <c r="O27" s="107"/>
    </row>
    <row r="28" spans="1:15" ht="18" customHeight="1" thickBot="1">
      <c r="A28" s="92"/>
      <c r="B28" s="92"/>
      <c r="C28" s="92"/>
      <c r="D28" s="16" t="s">
        <v>17</v>
      </c>
      <c r="E28" s="25" t="s">
        <v>49</v>
      </c>
      <c r="F28" s="16" t="s">
        <v>18</v>
      </c>
      <c r="G28" s="92"/>
      <c r="H28" s="17" t="s">
        <v>41</v>
      </c>
      <c r="I28" s="16"/>
      <c r="J28" s="16" t="s">
        <v>45</v>
      </c>
      <c r="K28" s="16" t="s">
        <v>30</v>
      </c>
      <c r="L28" s="16" t="s">
        <v>7</v>
      </c>
      <c r="M28" s="16" t="s">
        <v>42</v>
      </c>
      <c r="N28" s="17" t="s">
        <v>43</v>
      </c>
      <c r="O28" s="26" t="s">
        <v>44</v>
      </c>
    </row>
    <row r="29" spans="1:15" ht="15.75" thickBot="1">
      <c r="A29" s="85" t="s">
        <v>8</v>
      </c>
      <c r="B29" s="86"/>
      <c r="C29" s="18"/>
      <c r="D29" s="87"/>
      <c r="E29" s="87"/>
      <c r="F29" s="87"/>
      <c r="G29" s="18"/>
      <c r="H29" s="87"/>
      <c r="I29" s="87"/>
      <c r="J29" s="87"/>
      <c r="K29" s="27"/>
      <c r="L29" s="15"/>
      <c r="M29" s="16"/>
      <c r="N29" s="17"/>
      <c r="O29" s="28"/>
    </row>
    <row r="30" spans="1:15" ht="18" customHeight="1" thickBot="1">
      <c r="A30" s="21">
        <v>224</v>
      </c>
      <c r="B30" s="20" t="s">
        <v>63</v>
      </c>
      <c r="C30" s="16" t="s">
        <v>64</v>
      </c>
      <c r="D30" s="16">
        <v>32.1</v>
      </c>
      <c r="E30" s="29">
        <v>23.3</v>
      </c>
      <c r="F30" s="16">
        <v>43.8</v>
      </c>
      <c r="G30" s="16">
        <v>509</v>
      </c>
      <c r="H30" s="16">
        <v>0.09</v>
      </c>
      <c r="I30" s="16">
        <v>0.82</v>
      </c>
      <c r="J30" s="16">
        <v>0.7</v>
      </c>
      <c r="K30" s="16">
        <v>32.4</v>
      </c>
      <c r="L30" s="16">
        <v>338.1</v>
      </c>
      <c r="M30" s="16">
        <v>354.2</v>
      </c>
      <c r="N30" s="17">
        <v>48.4</v>
      </c>
      <c r="O30" s="30">
        <v>0.9</v>
      </c>
    </row>
    <row r="31" spans="1:15" ht="15.75" thickBot="1">
      <c r="A31" s="21">
        <v>283</v>
      </c>
      <c r="B31" s="20" t="s">
        <v>65</v>
      </c>
      <c r="C31" s="16">
        <v>200</v>
      </c>
      <c r="D31" s="16">
        <v>0.1</v>
      </c>
      <c r="E31" s="16">
        <v>0</v>
      </c>
      <c r="F31" s="16">
        <v>9.1</v>
      </c>
      <c r="G31" s="16">
        <v>35</v>
      </c>
      <c r="H31" s="16">
        <v>0</v>
      </c>
      <c r="I31" s="16"/>
      <c r="J31" s="16">
        <v>0</v>
      </c>
      <c r="K31" s="16">
        <v>0</v>
      </c>
      <c r="L31" s="16">
        <v>0.26</v>
      </c>
      <c r="M31" s="16">
        <v>0</v>
      </c>
      <c r="N31" s="17">
        <v>0</v>
      </c>
      <c r="O31" s="32">
        <v>0.03</v>
      </c>
    </row>
    <row r="32" spans="1:15" ht="16.5" customHeight="1" thickBot="1">
      <c r="A32" s="21">
        <v>75.02</v>
      </c>
      <c r="B32" s="23" t="s">
        <v>101</v>
      </c>
      <c r="C32" s="16">
        <v>50</v>
      </c>
      <c r="D32" s="16">
        <v>3.3</v>
      </c>
      <c r="E32" s="16">
        <v>0</v>
      </c>
      <c r="F32" s="16">
        <v>23.3</v>
      </c>
      <c r="G32" s="16">
        <v>118</v>
      </c>
      <c r="H32" s="17">
        <v>0.08</v>
      </c>
      <c r="I32" s="16"/>
      <c r="J32" s="16">
        <v>0</v>
      </c>
      <c r="K32" s="16">
        <v>0</v>
      </c>
      <c r="L32" s="16">
        <v>11.5</v>
      </c>
      <c r="M32" s="16">
        <v>43.5</v>
      </c>
      <c r="N32" s="16">
        <v>16.5</v>
      </c>
      <c r="O32" s="16">
        <v>1.1000000000000001</v>
      </c>
    </row>
    <row r="33" spans="1:17" ht="16.5" customHeight="1" thickBot="1">
      <c r="A33" s="21">
        <v>155.02000000000001</v>
      </c>
      <c r="B33" s="20" t="s">
        <v>19</v>
      </c>
      <c r="C33" s="16">
        <v>200</v>
      </c>
      <c r="D33" s="16">
        <v>6</v>
      </c>
      <c r="E33" s="16">
        <v>6</v>
      </c>
      <c r="F33" s="16">
        <v>10</v>
      </c>
      <c r="G33" s="16">
        <v>120</v>
      </c>
      <c r="H33" s="16">
        <v>0</v>
      </c>
      <c r="I33" s="16"/>
      <c r="J33" s="16">
        <v>0</v>
      </c>
      <c r="K33" s="16">
        <v>21.8</v>
      </c>
      <c r="L33" s="16">
        <v>0</v>
      </c>
      <c r="M33" s="16">
        <v>0</v>
      </c>
      <c r="N33" s="17">
        <v>0</v>
      </c>
      <c r="O33" s="32">
        <v>0</v>
      </c>
    </row>
    <row r="34" spans="1:17" ht="15.75" thickBot="1">
      <c r="A34" s="83" t="s">
        <v>62</v>
      </c>
      <c r="B34" s="84"/>
      <c r="C34" s="20"/>
      <c r="D34" s="16">
        <f>SUM(D30:D33)</f>
        <v>41.5</v>
      </c>
      <c r="E34" s="16">
        <f t="shared" ref="E34:O34" si="3">SUM(E30:E33)</f>
        <v>29.3</v>
      </c>
      <c r="F34" s="16">
        <f t="shared" si="3"/>
        <v>86.2</v>
      </c>
      <c r="G34" s="16">
        <f t="shared" si="3"/>
        <v>782</v>
      </c>
      <c r="H34" s="16">
        <f t="shared" si="3"/>
        <v>0.16999999999999998</v>
      </c>
      <c r="I34" s="16">
        <f t="shared" si="3"/>
        <v>0.82</v>
      </c>
      <c r="J34" s="16">
        <f t="shared" si="3"/>
        <v>0.7</v>
      </c>
      <c r="K34" s="16">
        <f t="shared" si="3"/>
        <v>54.2</v>
      </c>
      <c r="L34" s="16">
        <f t="shared" si="3"/>
        <v>349.86</v>
      </c>
      <c r="M34" s="16">
        <f t="shared" si="3"/>
        <v>397.7</v>
      </c>
      <c r="N34" s="16">
        <f t="shared" si="3"/>
        <v>64.900000000000006</v>
      </c>
      <c r="O34" s="16">
        <f t="shared" si="3"/>
        <v>2.0300000000000002</v>
      </c>
    </row>
    <row r="35" spans="1:17" ht="15.75" thickBot="1">
      <c r="A35" s="83" t="s">
        <v>11</v>
      </c>
      <c r="B35" s="84"/>
      <c r="C35" s="18"/>
      <c r="D35" s="87"/>
      <c r="E35" s="87"/>
      <c r="F35" s="87"/>
      <c r="G35" s="18"/>
      <c r="H35" s="87"/>
      <c r="I35" s="87"/>
      <c r="J35" s="87"/>
      <c r="K35" s="27"/>
      <c r="L35" s="20"/>
      <c r="M35" s="27"/>
      <c r="N35" s="27"/>
      <c r="O35" s="28"/>
    </row>
    <row r="36" spans="1:17" ht="15.75" thickBot="1">
      <c r="A36" s="21">
        <v>42</v>
      </c>
      <c r="B36" s="20" t="s">
        <v>66</v>
      </c>
      <c r="C36" s="16">
        <v>100</v>
      </c>
      <c r="D36" s="16">
        <v>1.3</v>
      </c>
      <c r="E36" s="16">
        <v>2.2999999999999998</v>
      </c>
      <c r="F36" s="16">
        <v>7.2</v>
      </c>
      <c r="G36" s="16">
        <v>54</v>
      </c>
      <c r="H36" s="16">
        <v>0.03</v>
      </c>
      <c r="I36" s="16">
        <v>5.64</v>
      </c>
      <c r="J36" s="20">
        <v>5.18</v>
      </c>
      <c r="K36" s="16">
        <v>0</v>
      </c>
      <c r="L36" s="20">
        <v>23.23</v>
      </c>
      <c r="M36" s="20">
        <v>40.6</v>
      </c>
      <c r="N36" s="17">
        <v>16.100000000000001</v>
      </c>
      <c r="O36" s="32">
        <v>0.7</v>
      </c>
    </row>
    <row r="37" spans="1:17" ht="16.5" thickBot="1">
      <c r="A37" s="71">
        <v>57</v>
      </c>
      <c r="B37" s="72" t="s">
        <v>102</v>
      </c>
      <c r="C37" s="73" t="s">
        <v>59</v>
      </c>
      <c r="D37" s="73">
        <v>2.5</v>
      </c>
      <c r="E37" s="73">
        <v>6.2</v>
      </c>
      <c r="F37" s="73">
        <v>16.3</v>
      </c>
      <c r="G37" s="73">
        <v>133</v>
      </c>
      <c r="H37" s="74">
        <v>0.1</v>
      </c>
      <c r="I37" s="73"/>
      <c r="J37" s="73">
        <v>12.6</v>
      </c>
      <c r="K37" s="75">
        <v>11.4</v>
      </c>
      <c r="L37" s="73">
        <v>27.8</v>
      </c>
      <c r="M37" s="73">
        <v>237.1</v>
      </c>
      <c r="N37" s="73">
        <v>28.9</v>
      </c>
      <c r="O37" s="73">
        <v>1.1000000000000001</v>
      </c>
    </row>
    <row r="38" spans="1:17" ht="26.25" thickBot="1">
      <c r="A38" s="21">
        <v>39.1</v>
      </c>
      <c r="B38" s="20" t="s">
        <v>114</v>
      </c>
      <c r="C38" s="16">
        <v>100</v>
      </c>
      <c r="D38" s="20">
        <v>12.2</v>
      </c>
      <c r="E38" s="16">
        <v>11.1</v>
      </c>
      <c r="F38" s="16">
        <v>13.3</v>
      </c>
      <c r="G38" s="16">
        <v>201</v>
      </c>
      <c r="H38" s="16">
        <v>0.06</v>
      </c>
      <c r="I38" s="16">
        <v>1.62</v>
      </c>
      <c r="J38" s="20">
        <v>1.1000000000000001</v>
      </c>
      <c r="K38" s="16">
        <v>20.2</v>
      </c>
      <c r="L38" s="16">
        <v>38.1</v>
      </c>
      <c r="M38" s="16">
        <v>130</v>
      </c>
      <c r="N38" s="18">
        <v>26.2</v>
      </c>
      <c r="O38" s="31">
        <v>0.09</v>
      </c>
    </row>
    <row r="39" spans="1:17" ht="15.75" thickBot="1">
      <c r="A39" s="21">
        <v>38</v>
      </c>
      <c r="B39" s="20" t="s">
        <v>103</v>
      </c>
      <c r="C39" s="16">
        <v>230</v>
      </c>
      <c r="D39" s="20">
        <v>6</v>
      </c>
      <c r="E39" s="16">
        <v>7.6</v>
      </c>
      <c r="F39" s="16">
        <v>24.5</v>
      </c>
      <c r="G39" s="25">
        <v>187</v>
      </c>
      <c r="H39" s="16">
        <v>0.1</v>
      </c>
      <c r="I39" s="20"/>
      <c r="J39" s="16">
        <v>122.6</v>
      </c>
      <c r="K39" s="16">
        <v>36.799999999999997</v>
      </c>
      <c r="L39" s="20">
        <v>25.9</v>
      </c>
      <c r="M39" s="16">
        <v>99.6</v>
      </c>
      <c r="N39" s="17">
        <v>48.7</v>
      </c>
      <c r="O39" s="31">
        <v>1.9</v>
      </c>
      <c r="Q39" s="3"/>
    </row>
    <row r="40" spans="1:17" ht="15.75" thickBot="1">
      <c r="A40" s="21">
        <v>295</v>
      </c>
      <c r="B40" s="23" t="s">
        <v>68</v>
      </c>
      <c r="C40" s="16">
        <v>200</v>
      </c>
      <c r="D40" s="16">
        <v>0.2</v>
      </c>
      <c r="E40" s="16">
        <v>0.1</v>
      </c>
      <c r="F40" s="16">
        <v>17.2</v>
      </c>
      <c r="G40" s="16">
        <v>68</v>
      </c>
      <c r="H40" s="16">
        <v>0.01</v>
      </c>
      <c r="I40" s="16" t="s">
        <v>20</v>
      </c>
      <c r="J40" s="16">
        <v>1.6</v>
      </c>
      <c r="K40" s="16">
        <v>0</v>
      </c>
      <c r="L40" s="20">
        <v>6.03</v>
      </c>
      <c r="M40" s="16">
        <v>4.4000000000000004</v>
      </c>
      <c r="N40" s="17">
        <v>3.13</v>
      </c>
      <c r="O40" s="32">
        <v>0.8</v>
      </c>
    </row>
    <row r="41" spans="1:17" ht="18" customHeight="1" thickBot="1">
      <c r="A41" s="21">
        <v>77.09</v>
      </c>
      <c r="B41" s="20" t="s">
        <v>99</v>
      </c>
      <c r="C41" s="16">
        <v>50</v>
      </c>
      <c r="D41" s="16">
        <v>4</v>
      </c>
      <c r="E41" s="16">
        <v>0</v>
      </c>
      <c r="F41" s="16">
        <v>20</v>
      </c>
      <c r="G41" s="16">
        <v>100</v>
      </c>
      <c r="H41" s="17">
        <v>0.08</v>
      </c>
      <c r="I41" s="16"/>
      <c r="J41" s="16">
        <v>0</v>
      </c>
      <c r="K41" s="16">
        <v>0</v>
      </c>
      <c r="L41" s="16">
        <v>14.4</v>
      </c>
      <c r="M41" s="16">
        <v>65.099999999999994</v>
      </c>
      <c r="N41" s="16">
        <v>21.1</v>
      </c>
      <c r="O41" s="16">
        <v>1.8</v>
      </c>
    </row>
    <row r="42" spans="1:17" ht="18" customHeight="1" thickBot="1">
      <c r="A42" s="21">
        <v>75.14</v>
      </c>
      <c r="B42" s="20" t="s">
        <v>100</v>
      </c>
      <c r="C42" s="16">
        <v>50</v>
      </c>
      <c r="D42" s="16">
        <v>4</v>
      </c>
      <c r="E42" s="16">
        <v>0</v>
      </c>
      <c r="F42" s="16">
        <v>24</v>
      </c>
      <c r="G42" s="16">
        <v>118</v>
      </c>
      <c r="H42" s="17">
        <v>0.08</v>
      </c>
      <c r="I42" s="16"/>
      <c r="J42" s="16">
        <v>0</v>
      </c>
      <c r="K42" s="16">
        <v>0</v>
      </c>
      <c r="L42" s="16">
        <v>11.5</v>
      </c>
      <c r="M42" s="16">
        <v>43.4</v>
      </c>
      <c r="N42" s="16">
        <v>16.399999999999999</v>
      </c>
      <c r="O42" s="16">
        <v>1.01</v>
      </c>
    </row>
    <row r="43" spans="1:17" ht="15.75" thickBot="1">
      <c r="A43" s="83" t="s">
        <v>61</v>
      </c>
      <c r="B43" s="84"/>
      <c r="C43" s="20"/>
      <c r="D43" s="16">
        <f>SUM(D36:D42)</f>
        <v>30.2</v>
      </c>
      <c r="E43" s="16">
        <f t="shared" ref="E43:O43" si="4">SUM(E36:E42)</f>
        <v>27.300000000000004</v>
      </c>
      <c r="F43" s="16">
        <f t="shared" si="4"/>
        <v>122.5</v>
      </c>
      <c r="G43" s="16">
        <f t="shared" si="4"/>
        <v>861</v>
      </c>
      <c r="H43" s="16">
        <f t="shared" si="4"/>
        <v>0.46000000000000008</v>
      </c>
      <c r="I43" s="16">
        <f t="shared" si="4"/>
        <v>7.26</v>
      </c>
      <c r="J43" s="16">
        <f t="shared" si="4"/>
        <v>143.07999999999998</v>
      </c>
      <c r="K43" s="16">
        <f t="shared" si="4"/>
        <v>68.400000000000006</v>
      </c>
      <c r="L43" s="16">
        <f t="shared" si="4"/>
        <v>146.96</v>
      </c>
      <c r="M43" s="16">
        <f t="shared" si="4"/>
        <v>620.19999999999993</v>
      </c>
      <c r="N43" s="16">
        <f t="shared" si="4"/>
        <v>160.53</v>
      </c>
      <c r="O43" s="16">
        <f t="shared" si="4"/>
        <v>7.3999999999999995</v>
      </c>
    </row>
    <row r="44" spans="1:17" ht="15.75" thickBot="1">
      <c r="A44" s="83" t="s">
        <v>14</v>
      </c>
      <c r="B44" s="84"/>
      <c r="C44" s="20"/>
      <c r="D44" s="16">
        <f>SUM(D34+D43)</f>
        <v>71.7</v>
      </c>
      <c r="E44" s="16">
        <f t="shared" ref="E44:O44" si="5">SUM(E34+E43)</f>
        <v>56.600000000000009</v>
      </c>
      <c r="F44" s="16">
        <f t="shared" si="5"/>
        <v>208.7</v>
      </c>
      <c r="G44" s="16">
        <f t="shared" si="5"/>
        <v>1643</v>
      </c>
      <c r="H44" s="16">
        <f t="shared" si="5"/>
        <v>0.63000000000000012</v>
      </c>
      <c r="I44" s="16">
        <f t="shared" si="5"/>
        <v>8.08</v>
      </c>
      <c r="J44" s="16">
        <f t="shared" si="5"/>
        <v>143.77999999999997</v>
      </c>
      <c r="K44" s="16">
        <f t="shared" si="5"/>
        <v>122.60000000000001</v>
      </c>
      <c r="L44" s="16">
        <f t="shared" si="5"/>
        <v>496.82000000000005</v>
      </c>
      <c r="M44" s="16">
        <f t="shared" si="5"/>
        <v>1017.8999999999999</v>
      </c>
      <c r="N44" s="16">
        <f t="shared" si="5"/>
        <v>225.43</v>
      </c>
      <c r="O44" s="16">
        <f t="shared" si="5"/>
        <v>9.43</v>
      </c>
    </row>
    <row r="45" spans="1:17">
      <c r="A45" s="96" t="s">
        <v>50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34"/>
      <c r="N45" s="34"/>
      <c r="O45" s="36"/>
    </row>
    <row r="46" spans="1:17" ht="15.75" thickBot="1">
      <c r="A46" s="110" t="s">
        <v>39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34"/>
      <c r="N46" s="34"/>
      <c r="O46" s="36"/>
    </row>
    <row r="47" spans="1:17" ht="26.25" customHeight="1" thickBot="1">
      <c r="A47" s="91" t="s">
        <v>40</v>
      </c>
      <c r="B47" s="91" t="s">
        <v>15</v>
      </c>
      <c r="C47" s="125" t="s">
        <v>2</v>
      </c>
      <c r="D47" s="93" t="s">
        <v>3</v>
      </c>
      <c r="E47" s="94"/>
      <c r="F47" s="95"/>
      <c r="G47" s="112" t="s">
        <v>47</v>
      </c>
      <c r="H47" s="122" t="s">
        <v>4</v>
      </c>
      <c r="I47" s="122"/>
      <c r="J47" s="122"/>
      <c r="K47" s="117"/>
      <c r="L47" s="37" t="s">
        <v>52</v>
      </c>
      <c r="M47" s="37"/>
      <c r="N47" s="37"/>
      <c r="O47" s="38"/>
    </row>
    <row r="48" spans="1:17" ht="16.5" customHeight="1" thickBot="1">
      <c r="A48" s="92"/>
      <c r="B48" s="92"/>
      <c r="C48" s="143"/>
      <c r="D48" s="16" t="s">
        <v>17</v>
      </c>
      <c r="E48" s="25" t="s">
        <v>49</v>
      </c>
      <c r="F48" s="16" t="s">
        <v>18</v>
      </c>
      <c r="G48" s="92"/>
      <c r="H48" s="17" t="s">
        <v>41</v>
      </c>
      <c r="I48" s="16"/>
      <c r="J48" s="16" t="s">
        <v>45</v>
      </c>
      <c r="K48" s="16" t="s">
        <v>30</v>
      </c>
      <c r="L48" s="16" t="s">
        <v>7</v>
      </c>
      <c r="M48" s="16" t="s">
        <v>42</v>
      </c>
      <c r="N48" s="17" t="s">
        <v>43</v>
      </c>
      <c r="O48" s="26" t="s">
        <v>44</v>
      </c>
    </row>
    <row r="49" spans="1:15" ht="15.75" thickBot="1">
      <c r="A49" s="83" t="s">
        <v>8</v>
      </c>
      <c r="B49" s="84"/>
      <c r="C49" s="18"/>
      <c r="D49" s="87"/>
      <c r="E49" s="87"/>
      <c r="F49" s="87"/>
      <c r="G49" s="18"/>
      <c r="H49" s="87"/>
      <c r="I49" s="87"/>
      <c r="J49" s="87"/>
      <c r="K49" s="27"/>
      <c r="L49" s="20"/>
      <c r="M49" s="27"/>
      <c r="N49" s="27"/>
      <c r="O49" s="39"/>
    </row>
    <row r="50" spans="1:15" ht="15.75" thickBot="1">
      <c r="A50" s="21">
        <v>258</v>
      </c>
      <c r="B50" s="20" t="s">
        <v>109</v>
      </c>
      <c r="C50" s="16">
        <v>50</v>
      </c>
      <c r="D50" s="69">
        <v>0</v>
      </c>
      <c r="E50" s="69">
        <v>0</v>
      </c>
      <c r="F50" s="69">
        <v>2.5</v>
      </c>
      <c r="G50" s="69">
        <v>17.5</v>
      </c>
      <c r="H50" s="69">
        <v>0.05</v>
      </c>
      <c r="I50" s="69">
        <v>1.4</v>
      </c>
      <c r="J50" s="69">
        <v>18.7</v>
      </c>
      <c r="K50" s="69">
        <v>0</v>
      </c>
      <c r="L50" s="69">
        <v>10.5</v>
      </c>
      <c r="M50" s="69">
        <v>19.5</v>
      </c>
      <c r="N50" s="68">
        <v>15</v>
      </c>
      <c r="O50" s="57">
        <v>0.7</v>
      </c>
    </row>
    <row r="51" spans="1:15" ht="15.75" thickBot="1">
      <c r="A51" s="21">
        <v>83</v>
      </c>
      <c r="B51" s="20" t="s">
        <v>69</v>
      </c>
      <c r="C51" s="16">
        <v>120</v>
      </c>
      <c r="D51" s="16">
        <v>19</v>
      </c>
      <c r="E51" s="16">
        <v>12.8</v>
      </c>
      <c r="F51" s="16">
        <v>18.3</v>
      </c>
      <c r="G51" s="16">
        <v>266</v>
      </c>
      <c r="H51" s="16">
        <v>0.17</v>
      </c>
      <c r="I51" s="16">
        <v>0.3</v>
      </c>
      <c r="J51" s="20">
        <v>0.45</v>
      </c>
      <c r="K51" s="16">
        <v>0</v>
      </c>
      <c r="L51" s="27">
        <v>55.5</v>
      </c>
      <c r="M51" s="16">
        <v>243.2</v>
      </c>
      <c r="N51" s="17">
        <v>35.5</v>
      </c>
      <c r="O51" s="39">
        <v>1.1000000000000001</v>
      </c>
    </row>
    <row r="52" spans="1:15" ht="15.75" thickBot="1">
      <c r="A52" s="21">
        <v>138</v>
      </c>
      <c r="B52" s="20" t="s">
        <v>21</v>
      </c>
      <c r="C52" s="16">
        <v>220</v>
      </c>
      <c r="D52" s="16">
        <v>4.5</v>
      </c>
      <c r="E52" s="20">
        <v>7.2</v>
      </c>
      <c r="F52" s="16">
        <v>29.4</v>
      </c>
      <c r="G52" s="16">
        <v>203</v>
      </c>
      <c r="H52" s="16">
        <v>0.17</v>
      </c>
      <c r="I52" s="16">
        <v>26.11</v>
      </c>
      <c r="J52" s="24">
        <v>15.22</v>
      </c>
      <c r="K52" s="16">
        <v>42.2</v>
      </c>
      <c r="L52" s="16">
        <v>52.2</v>
      </c>
      <c r="M52" s="16">
        <v>144</v>
      </c>
      <c r="N52" s="17">
        <v>41.6</v>
      </c>
      <c r="O52" s="39">
        <v>1.5</v>
      </c>
    </row>
    <row r="53" spans="1:15" ht="15.75" thickBot="1">
      <c r="A53" s="21">
        <v>45</v>
      </c>
      <c r="B53" s="20" t="s">
        <v>110</v>
      </c>
      <c r="C53" s="16">
        <v>200</v>
      </c>
      <c r="D53" s="16">
        <v>4</v>
      </c>
      <c r="E53" s="16">
        <v>4</v>
      </c>
      <c r="F53" s="16">
        <v>22</v>
      </c>
      <c r="G53" s="16">
        <v>136</v>
      </c>
      <c r="H53" s="16">
        <v>0.03</v>
      </c>
      <c r="I53" s="16">
        <v>0.38</v>
      </c>
      <c r="J53" s="16">
        <v>0.38</v>
      </c>
      <c r="K53" s="20">
        <v>15.96</v>
      </c>
      <c r="L53" s="20">
        <v>121.78</v>
      </c>
      <c r="M53" s="20">
        <v>109.42</v>
      </c>
      <c r="N53" s="17">
        <v>29.92</v>
      </c>
      <c r="O53" s="39">
        <v>0.96</v>
      </c>
    </row>
    <row r="54" spans="1:15" ht="16.5" customHeight="1" thickBot="1">
      <c r="A54" s="21">
        <v>75.02</v>
      </c>
      <c r="B54" s="23" t="s">
        <v>100</v>
      </c>
      <c r="C54" s="16">
        <v>50</v>
      </c>
      <c r="D54" s="16">
        <v>3.3</v>
      </c>
      <c r="E54" s="16">
        <v>0</v>
      </c>
      <c r="F54" s="16">
        <v>23.3</v>
      </c>
      <c r="G54" s="16">
        <v>118</v>
      </c>
      <c r="H54" s="17">
        <v>0.08</v>
      </c>
      <c r="I54" s="16"/>
      <c r="J54" s="16">
        <v>0</v>
      </c>
      <c r="K54" s="16">
        <v>0</v>
      </c>
      <c r="L54" s="16">
        <v>11.5</v>
      </c>
      <c r="M54" s="16">
        <v>43.5</v>
      </c>
      <c r="N54" s="16">
        <v>16.5</v>
      </c>
      <c r="O54" s="16">
        <v>1.1000000000000001</v>
      </c>
    </row>
    <row r="55" spans="1:15" ht="17.25" customHeight="1" thickBot="1">
      <c r="A55" s="40" t="s">
        <v>71</v>
      </c>
      <c r="B55" s="20" t="s">
        <v>34</v>
      </c>
      <c r="C55" s="16">
        <v>150</v>
      </c>
      <c r="D55" s="16">
        <v>0.6</v>
      </c>
      <c r="E55" s="20">
        <v>0.6</v>
      </c>
      <c r="F55" s="16">
        <v>14.7</v>
      </c>
      <c r="G55" s="16">
        <v>71</v>
      </c>
      <c r="H55" s="16">
        <v>0.05</v>
      </c>
      <c r="I55" s="16">
        <v>34.200000000000003</v>
      </c>
      <c r="J55" s="20">
        <v>15</v>
      </c>
      <c r="K55" s="20">
        <v>0</v>
      </c>
      <c r="L55" s="20">
        <v>24</v>
      </c>
      <c r="M55" s="20">
        <v>16.5</v>
      </c>
      <c r="N55" s="17">
        <v>13.5</v>
      </c>
      <c r="O55" s="41">
        <v>3.3</v>
      </c>
    </row>
    <row r="56" spans="1:15" ht="15.75" thickBot="1">
      <c r="A56" s="83" t="s">
        <v>62</v>
      </c>
      <c r="B56" s="84"/>
      <c r="C56" s="20"/>
      <c r="D56" s="16">
        <f>SUM(D50:D55)</f>
        <v>31.400000000000002</v>
      </c>
      <c r="E56" s="16">
        <f t="shared" ref="E56:O56" si="6">SUM(E50:E55)</f>
        <v>24.6</v>
      </c>
      <c r="F56" s="16">
        <f t="shared" si="6"/>
        <v>110.2</v>
      </c>
      <c r="G56" s="16">
        <f t="shared" si="6"/>
        <v>811.5</v>
      </c>
      <c r="H56" s="16">
        <f t="shared" si="6"/>
        <v>0.55000000000000004</v>
      </c>
      <c r="I56" s="16">
        <f t="shared" si="6"/>
        <v>62.39</v>
      </c>
      <c r="J56" s="16">
        <f t="shared" si="6"/>
        <v>49.75</v>
      </c>
      <c r="K56" s="16">
        <f t="shared" si="6"/>
        <v>58.160000000000004</v>
      </c>
      <c r="L56" s="16">
        <f t="shared" si="6"/>
        <v>275.48</v>
      </c>
      <c r="M56" s="16">
        <f t="shared" si="6"/>
        <v>576.12</v>
      </c>
      <c r="N56" s="16">
        <f t="shared" si="6"/>
        <v>152.01999999999998</v>
      </c>
      <c r="O56" s="16">
        <f t="shared" si="6"/>
        <v>8.66</v>
      </c>
    </row>
    <row r="57" spans="1:15" ht="15.75" thickBot="1">
      <c r="A57" s="83" t="s">
        <v>11</v>
      </c>
      <c r="B57" s="84"/>
      <c r="C57" s="18"/>
      <c r="D57" s="87"/>
      <c r="E57" s="87"/>
      <c r="F57" s="87"/>
      <c r="G57" s="18"/>
      <c r="H57" s="87"/>
      <c r="I57" s="87"/>
      <c r="J57" s="87"/>
      <c r="K57" s="27"/>
      <c r="L57" s="16"/>
      <c r="M57" s="27"/>
      <c r="N57" s="27"/>
      <c r="O57" s="41"/>
    </row>
    <row r="58" spans="1:15" ht="15.75" thickBot="1">
      <c r="A58" s="21">
        <v>21</v>
      </c>
      <c r="B58" s="20" t="s">
        <v>22</v>
      </c>
      <c r="C58" s="16">
        <v>100</v>
      </c>
      <c r="D58" s="16">
        <v>1.6</v>
      </c>
      <c r="E58" s="16">
        <v>4.5999999999999996</v>
      </c>
      <c r="F58" s="20">
        <v>11.1</v>
      </c>
      <c r="G58" s="16">
        <v>90</v>
      </c>
      <c r="H58" s="16">
        <v>0.03</v>
      </c>
      <c r="I58" s="16">
        <v>12.78</v>
      </c>
      <c r="J58" s="20">
        <v>13.8</v>
      </c>
      <c r="K58" s="16">
        <v>0</v>
      </c>
      <c r="L58" s="20">
        <v>38.5</v>
      </c>
      <c r="M58" s="16">
        <v>29.1</v>
      </c>
      <c r="N58" s="17">
        <v>19.68</v>
      </c>
      <c r="O58" s="41">
        <v>0.96</v>
      </c>
    </row>
    <row r="59" spans="1:15" ht="26.25" thickBot="1">
      <c r="A59" s="21">
        <v>67</v>
      </c>
      <c r="B59" s="20" t="s">
        <v>23</v>
      </c>
      <c r="C59" s="16">
        <v>300</v>
      </c>
      <c r="D59" s="16">
        <v>2.2000000000000002</v>
      </c>
      <c r="E59" s="16">
        <v>5</v>
      </c>
      <c r="F59" s="16">
        <v>12.8</v>
      </c>
      <c r="G59" s="16">
        <v>106</v>
      </c>
      <c r="H59" s="20">
        <v>0.09</v>
      </c>
      <c r="I59" s="16">
        <v>17.47</v>
      </c>
      <c r="J59" s="16">
        <v>27</v>
      </c>
      <c r="K59" s="16">
        <v>11.4</v>
      </c>
      <c r="L59" s="27">
        <v>25.6</v>
      </c>
      <c r="M59" s="16">
        <v>233.1</v>
      </c>
      <c r="N59" s="17">
        <v>24.6</v>
      </c>
      <c r="O59" s="41">
        <v>0.9</v>
      </c>
    </row>
    <row r="60" spans="1:15" ht="26.25" thickBot="1">
      <c r="A60" s="21">
        <v>261.02</v>
      </c>
      <c r="B60" s="76" t="s">
        <v>24</v>
      </c>
      <c r="C60" s="48">
        <v>220</v>
      </c>
      <c r="D60" s="16">
        <v>19.5</v>
      </c>
      <c r="E60" s="16">
        <v>19.5</v>
      </c>
      <c r="F60" s="16">
        <v>23.2</v>
      </c>
      <c r="G60" s="16">
        <v>350.7</v>
      </c>
      <c r="H60" s="20">
        <v>0.24</v>
      </c>
      <c r="I60" s="16">
        <v>22.12</v>
      </c>
      <c r="J60" s="16" t="s">
        <v>25</v>
      </c>
      <c r="K60" s="16">
        <v>62.4</v>
      </c>
      <c r="L60" s="20">
        <v>54.4</v>
      </c>
      <c r="M60" s="16">
        <v>241.3</v>
      </c>
      <c r="N60" s="17">
        <v>60</v>
      </c>
      <c r="O60" s="41">
        <v>2.59</v>
      </c>
    </row>
    <row r="61" spans="1:15">
      <c r="A61" s="62">
        <v>46</v>
      </c>
      <c r="B61" s="81" t="s">
        <v>104</v>
      </c>
      <c r="C61" s="82"/>
      <c r="D61" s="62">
        <v>1</v>
      </c>
      <c r="E61" s="62">
        <v>0</v>
      </c>
      <c r="F61" s="63">
        <v>20</v>
      </c>
      <c r="G61" s="62">
        <v>92</v>
      </c>
      <c r="H61" s="62">
        <v>0.02</v>
      </c>
      <c r="I61" s="61">
        <v>0.02</v>
      </c>
      <c r="J61" s="62">
        <v>4</v>
      </c>
      <c r="K61" s="63">
        <v>0</v>
      </c>
      <c r="L61" s="62">
        <v>14</v>
      </c>
      <c r="M61" s="62">
        <v>14</v>
      </c>
      <c r="N61" s="62">
        <v>8</v>
      </c>
      <c r="O61" s="64">
        <v>2.8</v>
      </c>
    </row>
    <row r="62" spans="1:15" ht="16.5" customHeight="1" thickBot="1">
      <c r="A62" s="21">
        <v>77.09</v>
      </c>
      <c r="B62" s="20" t="s">
        <v>99</v>
      </c>
      <c r="C62" s="16">
        <v>50</v>
      </c>
      <c r="D62" s="16">
        <v>4</v>
      </c>
      <c r="E62" s="16">
        <v>0</v>
      </c>
      <c r="F62" s="16">
        <v>20</v>
      </c>
      <c r="G62" s="16">
        <v>100</v>
      </c>
      <c r="H62" s="17">
        <v>0.08</v>
      </c>
      <c r="I62" s="16"/>
      <c r="J62" s="16">
        <v>0</v>
      </c>
      <c r="K62" s="16">
        <v>0</v>
      </c>
      <c r="L62" s="16">
        <v>14.4</v>
      </c>
      <c r="M62" s="16">
        <v>65.099999999999994</v>
      </c>
      <c r="N62" s="16">
        <v>21.1</v>
      </c>
      <c r="O62" s="16">
        <v>1.8</v>
      </c>
    </row>
    <row r="63" spans="1:15" ht="19.5" customHeight="1" thickBot="1">
      <c r="A63" s="21">
        <v>75.14</v>
      </c>
      <c r="B63" s="23" t="s">
        <v>100</v>
      </c>
      <c r="C63" s="16">
        <v>50</v>
      </c>
      <c r="D63" s="16">
        <v>4</v>
      </c>
      <c r="E63" s="16">
        <v>0</v>
      </c>
      <c r="F63" s="16">
        <v>24</v>
      </c>
      <c r="G63" s="16">
        <v>118</v>
      </c>
      <c r="H63" s="17">
        <v>0.08</v>
      </c>
      <c r="I63" s="16"/>
      <c r="J63" s="16">
        <v>0</v>
      </c>
      <c r="K63" s="16">
        <v>0</v>
      </c>
      <c r="L63" s="16">
        <v>11.5</v>
      </c>
      <c r="M63" s="16">
        <v>43.4</v>
      </c>
      <c r="N63" s="16">
        <v>16.399999999999999</v>
      </c>
      <c r="O63" s="16">
        <v>1.01</v>
      </c>
    </row>
    <row r="64" spans="1:15" ht="15.75" thickBot="1">
      <c r="A64" s="83" t="s">
        <v>61</v>
      </c>
      <c r="B64" s="84"/>
      <c r="C64" s="20"/>
      <c r="D64" s="16">
        <f>SUM(D58:D63)</f>
        <v>32.299999999999997</v>
      </c>
      <c r="E64" s="16">
        <f t="shared" ref="E64:O64" si="7">SUM(E58:E63)</f>
        <v>29.1</v>
      </c>
      <c r="F64" s="16">
        <f t="shared" si="7"/>
        <v>111.1</v>
      </c>
      <c r="G64" s="16">
        <f t="shared" si="7"/>
        <v>856.7</v>
      </c>
      <c r="H64" s="16">
        <f t="shared" si="7"/>
        <v>0.54</v>
      </c>
      <c r="I64" s="16">
        <f t="shared" si="7"/>
        <v>52.390000000000008</v>
      </c>
      <c r="J64" s="16">
        <f t="shared" si="7"/>
        <v>44.8</v>
      </c>
      <c r="K64" s="16">
        <f t="shared" si="7"/>
        <v>73.8</v>
      </c>
      <c r="L64" s="16">
        <f t="shared" si="7"/>
        <v>158.4</v>
      </c>
      <c r="M64" s="16">
        <f t="shared" si="7"/>
        <v>626</v>
      </c>
      <c r="N64" s="16">
        <f t="shared" si="7"/>
        <v>149.78</v>
      </c>
      <c r="O64" s="16">
        <f t="shared" si="7"/>
        <v>10.059999999999999</v>
      </c>
    </row>
    <row r="65" spans="1:15" ht="15.75" thickBot="1">
      <c r="A65" s="83" t="s">
        <v>14</v>
      </c>
      <c r="B65" s="84"/>
      <c r="C65" s="20"/>
      <c r="D65" s="16">
        <f>SUM(D56+D64)</f>
        <v>63.7</v>
      </c>
      <c r="E65" s="16">
        <f t="shared" ref="E65:O65" si="8">SUM(E56+E64)</f>
        <v>53.7</v>
      </c>
      <c r="F65" s="16">
        <f t="shared" si="8"/>
        <v>221.3</v>
      </c>
      <c r="G65" s="16">
        <f t="shared" si="8"/>
        <v>1668.2</v>
      </c>
      <c r="H65" s="16">
        <f t="shared" si="8"/>
        <v>1.0900000000000001</v>
      </c>
      <c r="I65" s="16">
        <f t="shared" si="8"/>
        <v>114.78</v>
      </c>
      <c r="J65" s="16">
        <f t="shared" si="8"/>
        <v>94.55</v>
      </c>
      <c r="K65" s="16">
        <f t="shared" si="8"/>
        <v>131.96</v>
      </c>
      <c r="L65" s="16">
        <f t="shared" si="8"/>
        <v>433.88</v>
      </c>
      <c r="M65" s="16">
        <f t="shared" si="8"/>
        <v>1202.1199999999999</v>
      </c>
      <c r="N65" s="16">
        <f t="shared" si="8"/>
        <v>301.79999999999995</v>
      </c>
      <c r="O65" s="16">
        <f t="shared" si="8"/>
        <v>18.72</v>
      </c>
    </row>
    <row r="66" spans="1:15">
      <c r="A66" s="96" t="s">
        <v>51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34"/>
      <c r="N66" s="35"/>
      <c r="O66" s="36"/>
    </row>
    <row r="67" spans="1:15" ht="15.75" thickBot="1">
      <c r="A67" s="110" t="s">
        <v>39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34"/>
      <c r="N67" s="35"/>
      <c r="O67" s="36"/>
    </row>
    <row r="68" spans="1:15" ht="15" customHeight="1">
      <c r="A68" s="91" t="s">
        <v>40</v>
      </c>
      <c r="B68" s="112" t="s">
        <v>1</v>
      </c>
      <c r="C68" s="122" t="s">
        <v>2</v>
      </c>
      <c r="D68" s="106" t="s">
        <v>3</v>
      </c>
      <c r="E68" s="106"/>
      <c r="F68" s="107"/>
      <c r="G68" s="112" t="s">
        <v>47</v>
      </c>
      <c r="H68" s="144" t="s">
        <v>4</v>
      </c>
      <c r="I68" s="145"/>
      <c r="J68" s="145"/>
      <c r="K68" s="146"/>
      <c r="L68" s="116" t="s">
        <v>5</v>
      </c>
      <c r="M68" s="117"/>
      <c r="N68" s="117"/>
      <c r="O68" s="117"/>
    </row>
    <row r="69" spans="1:15" ht="12" customHeight="1" thickBot="1">
      <c r="A69" s="118"/>
      <c r="B69" s="120"/>
      <c r="C69" s="122"/>
      <c r="D69" s="108"/>
      <c r="E69" s="108"/>
      <c r="F69" s="109"/>
      <c r="G69" s="113"/>
      <c r="H69" s="147"/>
      <c r="I69" s="148"/>
      <c r="J69" s="148"/>
      <c r="K69" s="149"/>
      <c r="L69" s="117"/>
      <c r="M69" s="117"/>
      <c r="N69" s="117"/>
      <c r="O69" s="117"/>
    </row>
    <row r="70" spans="1:15" ht="16.5" customHeight="1" thickBot="1">
      <c r="A70" s="119"/>
      <c r="B70" s="121"/>
      <c r="C70" s="123"/>
      <c r="D70" s="16" t="s">
        <v>17</v>
      </c>
      <c r="E70" s="25" t="s">
        <v>49</v>
      </c>
      <c r="F70" s="16" t="s">
        <v>18</v>
      </c>
      <c r="G70" s="34"/>
      <c r="H70" s="17" t="s">
        <v>41</v>
      </c>
      <c r="I70" s="16"/>
      <c r="J70" s="16" t="s">
        <v>45</v>
      </c>
      <c r="K70" s="16" t="s">
        <v>30</v>
      </c>
      <c r="L70" s="16" t="s">
        <v>7</v>
      </c>
      <c r="M70" s="16" t="s">
        <v>42</v>
      </c>
      <c r="N70" s="17" t="s">
        <v>43</v>
      </c>
      <c r="O70" s="26" t="s">
        <v>44</v>
      </c>
    </row>
    <row r="71" spans="1:15" ht="15.75" thickBot="1">
      <c r="A71" s="85" t="s">
        <v>8</v>
      </c>
      <c r="B71" s="86"/>
      <c r="C71" s="18"/>
      <c r="D71" s="87"/>
      <c r="E71" s="87"/>
      <c r="F71" s="87"/>
      <c r="G71" s="18"/>
      <c r="H71" s="18"/>
      <c r="I71" s="150"/>
      <c r="J71" s="150"/>
      <c r="K71" s="150"/>
      <c r="L71" s="20"/>
      <c r="M71" s="18"/>
      <c r="N71" s="18"/>
      <c r="O71" s="18"/>
    </row>
    <row r="72" spans="1:15" ht="15.75" thickBot="1">
      <c r="A72" s="19">
        <v>1</v>
      </c>
      <c r="B72" s="20" t="s">
        <v>9</v>
      </c>
      <c r="C72" s="16">
        <v>20</v>
      </c>
      <c r="D72" s="16">
        <v>6</v>
      </c>
      <c r="E72" s="16">
        <v>6</v>
      </c>
      <c r="F72" s="16">
        <v>0</v>
      </c>
      <c r="G72" s="16">
        <v>72</v>
      </c>
      <c r="H72" s="17">
        <v>0</v>
      </c>
      <c r="I72" s="16"/>
      <c r="J72" s="16">
        <v>0.14000000000000001</v>
      </c>
      <c r="K72" s="16">
        <v>42</v>
      </c>
      <c r="L72" s="16">
        <v>200</v>
      </c>
      <c r="M72" s="16">
        <v>120</v>
      </c>
      <c r="N72" s="16">
        <v>11</v>
      </c>
      <c r="O72" s="16">
        <v>0.14000000000000001</v>
      </c>
    </row>
    <row r="73" spans="1:15" ht="15.75" thickBot="1">
      <c r="A73" s="21">
        <v>196</v>
      </c>
      <c r="B73" s="20" t="s">
        <v>72</v>
      </c>
      <c r="C73" s="16" t="s">
        <v>67</v>
      </c>
      <c r="D73" s="16">
        <v>7.7</v>
      </c>
      <c r="E73" s="16">
        <v>10.6</v>
      </c>
      <c r="F73" s="16">
        <v>41</v>
      </c>
      <c r="G73" s="16">
        <v>291</v>
      </c>
      <c r="H73" s="42">
        <v>0.14000000000000001</v>
      </c>
      <c r="I73" s="43"/>
      <c r="J73" s="43">
        <v>0.66</v>
      </c>
      <c r="K73" s="42">
        <v>53.2</v>
      </c>
      <c r="L73" s="42">
        <v>156</v>
      </c>
      <c r="M73" s="43">
        <v>176.3</v>
      </c>
      <c r="N73" s="43">
        <v>45.4</v>
      </c>
      <c r="O73" s="43">
        <v>0.9</v>
      </c>
    </row>
    <row r="74" spans="1:15" ht="15.75" thickBot="1">
      <c r="A74" s="21">
        <v>122</v>
      </c>
      <c r="B74" s="20" t="s">
        <v>105</v>
      </c>
      <c r="C74" s="16">
        <v>100</v>
      </c>
      <c r="D74" s="16">
        <v>8.3000000000000007</v>
      </c>
      <c r="E74" s="16">
        <v>13.3</v>
      </c>
      <c r="F74" s="16">
        <v>60</v>
      </c>
      <c r="G74" s="16">
        <v>395</v>
      </c>
      <c r="H74" s="42">
        <v>0.11</v>
      </c>
      <c r="I74" s="43"/>
      <c r="J74" s="43">
        <v>0.25</v>
      </c>
      <c r="K74" s="42">
        <v>23.88</v>
      </c>
      <c r="L74" s="43">
        <v>28.8</v>
      </c>
      <c r="M74" s="43">
        <v>82</v>
      </c>
      <c r="N74" s="43">
        <v>13.6</v>
      </c>
      <c r="O74" s="43">
        <v>0.96</v>
      </c>
    </row>
    <row r="75" spans="1:15" ht="16.5" customHeight="1" thickBot="1">
      <c r="A75" s="21">
        <v>285</v>
      </c>
      <c r="B75" s="20" t="s">
        <v>73</v>
      </c>
      <c r="C75" s="16">
        <v>200</v>
      </c>
      <c r="D75" s="20">
        <v>0.1</v>
      </c>
      <c r="E75" s="20">
        <v>0</v>
      </c>
      <c r="F75" s="16">
        <v>9.3000000000000007</v>
      </c>
      <c r="G75" s="16">
        <v>37</v>
      </c>
      <c r="H75" s="42">
        <v>0</v>
      </c>
      <c r="I75" s="43"/>
      <c r="J75" s="43">
        <v>1.1000000000000001</v>
      </c>
      <c r="K75" s="42">
        <v>0</v>
      </c>
      <c r="L75" s="43">
        <v>2.7</v>
      </c>
      <c r="M75" s="43">
        <v>1.54</v>
      </c>
      <c r="N75" s="43">
        <v>0.73</v>
      </c>
      <c r="O75" s="43">
        <v>0.06</v>
      </c>
    </row>
    <row r="76" spans="1:15" ht="16.5" customHeight="1" thickBot="1">
      <c r="A76" s="21">
        <v>75.02</v>
      </c>
      <c r="B76" s="23" t="s">
        <v>106</v>
      </c>
      <c r="C76" s="16">
        <v>50</v>
      </c>
      <c r="D76" s="16">
        <v>3.3</v>
      </c>
      <c r="E76" s="16">
        <v>0</v>
      </c>
      <c r="F76" s="16">
        <v>23.3</v>
      </c>
      <c r="G76" s="16">
        <v>118</v>
      </c>
      <c r="H76" s="17">
        <v>0.08</v>
      </c>
      <c r="I76" s="16"/>
      <c r="J76" s="16">
        <v>0</v>
      </c>
      <c r="K76" s="16">
        <v>0</v>
      </c>
      <c r="L76" s="16">
        <v>11.5</v>
      </c>
      <c r="M76" s="16">
        <v>43.5</v>
      </c>
      <c r="N76" s="16">
        <v>16.5</v>
      </c>
      <c r="O76" s="16">
        <v>1.1000000000000001</v>
      </c>
    </row>
    <row r="77" spans="1:15" ht="15.75" thickBot="1">
      <c r="A77" s="142" t="s">
        <v>62</v>
      </c>
      <c r="B77" s="87"/>
      <c r="C77" s="20"/>
      <c r="D77" s="16">
        <f>SUM(D72:D76)</f>
        <v>25.400000000000002</v>
      </c>
      <c r="E77" s="16">
        <f t="shared" ref="E77:O77" si="9">SUM(E72:E76)</f>
        <v>29.900000000000002</v>
      </c>
      <c r="F77" s="16">
        <f t="shared" si="9"/>
        <v>133.6</v>
      </c>
      <c r="G77" s="16">
        <f t="shared" si="9"/>
        <v>913</v>
      </c>
      <c r="H77" s="16">
        <f t="shared" si="9"/>
        <v>0.33</v>
      </c>
      <c r="I77" s="16">
        <f t="shared" si="9"/>
        <v>0</v>
      </c>
      <c r="J77" s="16">
        <f t="shared" si="9"/>
        <v>2.1500000000000004</v>
      </c>
      <c r="K77" s="16">
        <f t="shared" si="9"/>
        <v>119.08</v>
      </c>
      <c r="L77" s="16">
        <f t="shared" si="9"/>
        <v>399</v>
      </c>
      <c r="M77" s="16">
        <f t="shared" si="9"/>
        <v>423.34000000000003</v>
      </c>
      <c r="N77" s="16">
        <f t="shared" si="9"/>
        <v>87.23</v>
      </c>
      <c r="O77" s="16">
        <f t="shared" si="9"/>
        <v>3.16</v>
      </c>
    </row>
    <row r="78" spans="1:15" ht="15.75" thickBot="1">
      <c r="A78" s="85" t="s">
        <v>11</v>
      </c>
      <c r="B78" s="86"/>
      <c r="C78" s="18"/>
      <c r="D78" s="87"/>
      <c r="E78" s="87"/>
      <c r="F78" s="87"/>
      <c r="G78" s="18"/>
      <c r="H78" s="18"/>
      <c r="I78" s="87"/>
      <c r="J78" s="87"/>
      <c r="K78" s="87"/>
      <c r="L78" s="20"/>
      <c r="M78" s="27"/>
      <c r="N78" s="27"/>
      <c r="O78" s="27"/>
    </row>
    <row r="79" spans="1:15" ht="15.75" thickBot="1">
      <c r="A79" s="21">
        <v>17</v>
      </c>
      <c r="B79" s="20" t="s">
        <v>26</v>
      </c>
      <c r="C79" s="16">
        <v>100</v>
      </c>
      <c r="D79" s="16">
        <v>1.1000000000000001</v>
      </c>
      <c r="E79" s="20">
        <v>4.5</v>
      </c>
      <c r="F79" s="16">
        <v>14.5</v>
      </c>
      <c r="G79" s="16">
        <v>100</v>
      </c>
      <c r="H79" s="44">
        <v>0.04</v>
      </c>
      <c r="I79" s="20"/>
      <c r="J79" s="16">
        <v>1.72</v>
      </c>
      <c r="K79" s="18">
        <v>0</v>
      </c>
      <c r="L79" s="20">
        <v>20.7</v>
      </c>
      <c r="M79" s="16">
        <v>48.5</v>
      </c>
      <c r="N79" s="16">
        <v>28.4</v>
      </c>
      <c r="O79" s="16">
        <v>0.5</v>
      </c>
    </row>
    <row r="80" spans="1:15" ht="15.75" thickBot="1">
      <c r="A80" s="21">
        <v>56</v>
      </c>
      <c r="B80" s="20" t="s">
        <v>74</v>
      </c>
      <c r="C80" s="16" t="s">
        <v>59</v>
      </c>
      <c r="D80" s="16">
        <v>2</v>
      </c>
      <c r="E80" s="16">
        <v>6</v>
      </c>
      <c r="F80" s="16">
        <v>14</v>
      </c>
      <c r="G80" s="16">
        <v>117</v>
      </c>
      <c r="H80" s="18">
        <v>0.05</v>
      </c>
      <c r="I80" s="20"/>
      <c r="J80" s="16">
        <v>9.5</v>
      </c>
      <c r="K80" s="18">
        <v>11.4</v>
      </c>
      <c r="L80" s="18">
        <v>34.700000000000003</v>
      </c>
      <c r="M80" s="20">
        <v>260.5</v>
      </c>
      <c r="N80" s="20">
        <v>24.3</v>
      </c>
      <c r="O80" s="16">
        <v>1.1000000000000001</v>
      </c>
    </row>
    <row r="81" spans="1:15" ht="15.75" thickBot="1">
      <c r="A81" s="21">
        <v>161</v>
      </c>
      <c r="B81" s="20" t="s">
        <v>107</v>
      </c>
      <c r="C81" s="65" t="s">
        <v>108</v>
      </c>
      <c r="D81" s="62">
        <v>18.100000000000001</v>
      </c>
      <c r="E81" s="62">
        <v>5.9</v>
      </c>
      <c r="F81" s="62">
        <v>42.5</v>
      </c>
      <c r="G81" s="62">
        <v>298</v>
      </c>
      <c r="H81" s="61">
        <v>0.62</v>
      </c>
      <c r="I81" s="61"/>
      <c r="J81" s="63"/>
      <c r="K81" s="61">
        <v>101</v>
      </c>
      <c r="L81" s="61">
        <v>178.1</v>
      </c>
      <c r="M81" s="61">
        <v>91.5</v>
      </c>
      <c r="N81" s="61">
        <v>6</v>
      </c>
      <c r="O81" s="16">
        <v>4.5999999999999996</v>
      </c>
    </row>
    <row r="82" spans="1:15" ht="26.25" thickBot="1">
      <c r="A82" s="66">
        <v>39.1</v>
      </c>
      <c r="B82" s="20" t="s">
        <v>114</v>
      </c>
      <c r="C82" s="69">
        <v>100</v>
      </c>
      <c r="D82" s="20">
        <v>12.2</v>
      </c>
      <c r="E82" s="69">
        <v>11.1</v>
      </c>
      <c r="F82" s="69">
        <v>13.3</v>
      </c>
      <c r="G82" s="69">
        <v>201</v>
      </c>
      <c r="H82" s="69">
        <v>0.06</v>
      </c>
      <c r="I82" s="69">
        <v>1.62</v>
      </c>
      <c r="J82" s="20">
        <v>1.1000000000000001</v>
      </c>
      <c r="K82" s="69">
        <v>20.2</v>
      </c>
      <c r="L82" s="69">
        <v>38.1</v>
      </c>
      <c r="M82" s="69">
        <v>130</v>
      </c>
      <c r="N82" s="70">
        <v>26.2</v>
      </c>
      <c r="O82" s="31">
        <v>0.09</v>
      </c>
    </row>
    <row r="83" spans="1:15" ht="15.75" thickBot="1">
      <c r="A83" s="21">
        <v>69</v>
      </c>
      <c r="B83" s="20" t="s">
        <v>27</v>
      </c>
      <c r="C83" s="16">
        <v>200</v>
      </c>
      <c r="D83" s="16">
        <v>1</v>
      </c>
      <c r="E83" s="20">
        <v>0</v>
      </c>
      <c r="F83" s="16">
        <v>25</v>
      </c>
      <c r="G83" s="16">
        <v>108</v>
      </c>
      <c r="H83" s="45" t="s">
        <v>75</v>
      </c>
      <c r="I83" s="20"/>
      <c r="J83" s="16">
        <v>1</v>
      </c>
      <c r="K83" s="18">
        <v>0</v>
      </c>
      <c r="L83" s="20">
        <v>41.86</v>
      </c>
      <c r="M83" s="16">
        <v>38</v>
      </c>
      <c r="N83" s="16">
        <v>27.2</v>
      </c>
      <c r="O83" s="20">
        <v>0.8</v>
      </c>
    </row>
    <row r="84" spans="1:15" ht="15" customHeight="1" thickBot="1">
      <c r="A84" s="21">
        <v>77.09</v>
      </c>
      <c r="B84" s="23" t="s">
        <v>99</v>
      </c>
      <c r="C84" s="16">
        <v>50</v>
      </c>
      <c r="D84" s="16">
        <v>4</v>
      </c>
      <c r="E84" s="16">
        <v>0</v>
      </c>
      <c r="F84" s="16">
        <v>20</v>
      </c>
      <c r="G84" s="16">
        <v>100</v>
      </c>
      <c r="H84" s="17">
        <v>0.08</v>
      </c>
      <c r="I84" s="16"/>
      <c r="J84" s="16">
        <v>0</v>
      </c>
      <c r="K84" s="16">
        <v>0</v>
      </c>
      <c r="L84" s="16">
        <v>14.4</v>
      </c>
      <c r="M84" s="16">
        <v>65.099999999999994</v>
      </c>
      <c r="N84" s="16">
        <v>21.1</v>
      </c>
      <c r="O84" s="16">
        <v>1.8</v>
      </c>
    </row>
    <row r="85" spans="1:15" ht="20.25" customHeight="1" thickBot="1">
      <c r="A85" s="21">
        <v>75.14</v>
      </c>
      <c r="B85" s="23" t="s">
        <v>100</v>
      </c>
      <c r="C85" s="16">
        <v>50</v>
      </c>
      <c r="D85" s="16">
        <v>4</v>
      </c>
      <c r="E85" s="16">
        <v>0</v>
      </c>
      <c r="F85" s="16">
        <v>24</v>
      </c>
      <c r="G85" s="16">
        <v>118</v>
      </c>
      <c r="H85" s="17">
        <v>0.08</v>
      </c>
      <c r="I85" s="16"/>
      <c r="J85" s="16">
        <v>0</v>
      </c>
      <c r="K85" s="16">
        <v>0</v>
      </c>
      <c r="L85" s="16">
        <v>11.5</v>
      </c>
      <c r="M85" s="16">
        <v>43.4</v>
      </c>
      <c r="N85" s="16">
        <v>16.399999999999999</v>
      </c>
      <c r="O85" s="16">
        <v>1.01</v>
      </c>
    </row>
    <row r="86" spans="1:15" ht="15.75" thickBot="1">
      <c r="A86" s="83" t="s">
        <v>61</v>
      </c>
      <c r="B86" s="84"/>
      <c r="C86" s="20"/>
      <c r="D86" s="16">
        <f>SUM(D79:D85)</f>
        <v>42.400000000000006</v>
      </c>
      <c r="E86" s="16">
        <f t="shared" ref="E86:O86" si="10">SUM(E79:E85)</f>
        <v>27.5</v>
      </c>
      <c r="F86" s="16">
        <f t="shared" si="10"/>
        <v>153.30000000000001</v>
      </c>
      <c r="G86" s="16">
        <f t="shared" si="10"/>
        <v>1042</v>
      </c>
      <c r="H86" s="16">
        <f t="shared" si="10"/>
        <v>0.92999999999999994</v>
      </c>
      <c r="I86" s="16">
        <f t="shared" si="10"/>
        <v>1.62</v>
      </c>
      <c r="J86" s="16">
        <f t="shared" si="10"/>
        <v>13.32</v>
      </c>
      <c r="K86" s="16">
        <f t="shared" si="10"/>
        <v>132.6</v>
      </c>
      <c r="L86" s="16">
        <f t="shared" si="10"/>
        <v>339.36</v>
      </c>
      <c r="M86" s="16">
        <f t="shared" si="10"/>
        <v>677</v>
      </c>
      <c r="N86" s="16">
        <f t="shared" si="10"/>
        <v>149.60000000000002</v>
      </c>
      <c r="O86" s="16">
        <f t="shared" si="10"/>
        <v>9.8999999999999986</v>
      </c>
    </row>
    <row r="87" spans="1:15" ht="15.75" thickBot="1">
      <c r="A87" s="83" t="s">
        <v>14</v>
      </c>
      <c r="B87" s="84"/>
      <c r="C87" s="20"/>
      <c r="D87" s="16">
        <f>SUM(D77+D86)</f>
        <v>67.800000000000011</v>
      </c>
      <c r="E87" s="16">
        <f t="shared" ref="E87:O87" si="11">SUM(E77+E86)</f>
        <v>57.400000000000006</v>
      </c>
      <c r="F87" s="16">
        <f t="shared" si="11"/>
        <v>286.89999999999998</v>
      </c>
      <c r="G87" s="16">
        <f t="shared" si="11"/>
        <v>1955</v>
      </c>
      <c r="H87" s="16">
        <f t="shared" si="11"/>
        <v>1.26</v>
      </c>
      <c r="I87" s="16">
        <f t="shared" si="11"/>
        <v>1.62</v>
      </c>
      <c r="J87" s="16">
        <f t="shared" si="11"/>
        <v>15.47</v>
      </c>
      <c r="K87" s="16">
        <f t="shared" si="11"/>
        <v>251.68</v>
      </c>
      <c r="L87" s="16">
        <f t="shared" si="11"/>
        <v>738.36</v>
      </c>
      <c r="M87" s="16">
        <f t="shared" si="11"/>
        <v>1100.3400000000001</v>
      </c>
      <c r="N87" s="16">
        <f t="shared" si="11"/>
        <v>236.83000000000004</v>
      </c>
      <c r="O87" s="16">
        <f t="shared" si="11"/>
        <v>13.059999999999999</v>
      </c>
    </row>
    <row r="88" spans="1:15">
      <c r="A88" s="34"/>
      <c r="B88" s="34"/>
      <c r="C88" s="34"/>
      <c r="D88" s="35"/>
      <c r="E88" s="35"/>
      <c r="F88" s="35"/>
      <c r="G88" s="34"/>
      <c r="H88" s="46"/>
      <c r="I88" s="34"/>
      <c r="J88" s="35"/>
      <c r="K88" s="34"/>
      <c r="L88" s="34"/>
      <c r="M88" s="35"/>
      <c r="N88" s="34"/>
      <c r="O88" s="34"/>
    </row>
    <row r="89" spans="1:15">
      <c r="A89" s="96" t="s">
        <v>53</v>
      </c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35"/>
      <c r="N89" s="34"/>
      <c r="O89" s="34"/>
    </row>
    <row r="90" spans="1:15" ht="25.5" customHeight="1" thickBot="1">
      <c r="A90" s="110" t="s">
        <v>39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3"/>
      <c r="N90" s="13"/>
      <c r="O90" s="13"/>
    </row>
    <row r="91" spans="1:15" ht="16.5" customHeight="1">
      <c r="A91" s="91" t="s">
        <v>40</v>
      </c>
      <c r="B91" s="91" t="s">
        <v>1</v>
      </c>
      <c r="C91" s="139" t="s">
        <v>2</v>
      </c>
      <c r="D91" s="128" t="s">
        <v>3</v>
      </c>
      <c r="E91" s="129"/>
      <c r="F91" s="130"/>
      <c r="G91" s="125" t="s">
        <v>16</v>
      </c>
      <c r="H91" s="128" t="s">
        <v>4</v>
      </c>
      <c r="I91" s="134"/>
      <c r="J91" s="134"/>
      <c r="K91" s="135"/>
      <c r="L91" s="116" t="s">
        <v>5</v>
      </c>
      <c r="M91" s="117"/>
      <c r="N91" s="117"/>
      <c r="O91" s="117"/>
    </row>
    <row r="92" spans="1:15" ht="23.25" customHeight="1" thickBot="1">
      <c r="A92" s="118"/>
      <c r="B92" s="118"/>
      <c r="C92" s="140"/>
      <c r="D92" s="131"/>
      <c r="E92" s="132"/>
      <c r="F92" s="133"/>
      <c r="G92" s="126"/>
      <c r="H92" s="136"/>
      <c r="I92" s="137"/>
      <c r="J92" s="137"/>
      <c r="K92" s="138"/>
      <c r="L92" s="117"/>
      <c r="M92" s="117"/>
      <c r="N92" s="117"/>
      <c r="O92" s="117"/>
    </row>
    <row r="93" spans="1:15" ht="15.75" thickBot="1">
      <c r="A93" s="124"/>
      <c r="B93" s="124"/>
      <c r="C93" s="141"/>
      <c r="D93" s="16" t="s">
        <v>17</v>
      </c>
      <c r="E93" s="25" t="s">
        <v>49</v>
      </c>
      <c r="F93" s="16" t="s">
        <v>18</v>
      </c>
      <c r="G93" s="127"/>
      <c r="H93" s="17" t="s">
        <v>41</v>
      </c>
      <c r="I93" s="16"/>
      <c r="J93" s="16" t="s">
        <v>45</v>
      </c>
      <c r="K93" s="16" t="s">
        <v>30</v>
      </c>
      <c r="L93" s="16" t="s">
        <v>7</v>
      </c>
      <c r="M93" s="16" t="s">
        <v>42</v>
      </c>
      <c r="N93" s="17" t="s">
        <v>43</v>
      </c>
      <c r="O93" s="26" t="s">
        <v>44</v>
      </c>
    </row>
    <row r="94" spans="1:15" ht="15.75" thickBot="1">
      <c r="A94" s="152" t="s">
        <v>8</v>
      </c>
      <c r="B94" s="153"/>
      <c r="C94" s="18"/>
      <c r="D94" s="87"/>
      <c r="E94" s="87"/>
      <c r="F94" s="87"/>
      <c r="G94" s="18"/>
      <c r="H94" s="18"/>
      <c r="I94" s="27"/>
      <c r="J94" s="27"/>
      <c r="K94" s="27"/>
      <c r="L94" s="16"/>
      <c r="M94" s="27"/>
      <c r="N94" s="27"/>
      <c r="O94" s="47"/>
    </row>
    <row r="95" spans="1:15" ht="15.75" thickBot="1">
      <c r="A95" s="21">
        <v>6</v>
      </c>
      <c r="B95" s="20" t="s">
        <v>58</v>
      </c>
      <c r="C95" s="16">
        <v>100</v>
      </c>
      <c r="D95" s="16">
        <v>2.1</v>
      </c>
      <c r="E95" s="16">
        <v>4.5</v>
      </c>
      <c r="F95" s="16">
        <v>10.3</v>
      </c>
      <c r="G95" s="16">
        <v>89.4</v>
      </c>
      <c r="H95" s="17">
        <v>0.03</v>
      </c>
      <c r="I95" s="16"/>
      <c r="J95" s="16">
        <v>21.6</v>
      </c>
      <c r="K95" s="16">
        <v>0</v>
      </c>
      <c r="L95" s="16">
        <v>28.8</v>
      </c>
      <c r="M95" s="16">
        <v>15.8</v>
      </c>
      <c r="N95" s="16">
        <v>20.5</v>
      </c>
      <c r="O95" s="16">
        <v>0.75</v>
      </c>
    </row>
    <row r="96" spans="1:15" ht="20.25" customHeight="1" thickBot="1">
      <c r="A96" s="21">
        <v>169</v>
      </c>
      <c r="B96" s="20" t="s">
        <v>87</v>
      </c>
      <c r="C96" s="62">
        <v>180</v>
      </c>
      <c r="D96" s="62">
        <v>4.4000000000000004</v>
      </c>
      <c r="E96" s="62">
        <v>4.3</v>
      </c>
      <c r="F96" s="62">
        <v>45.2</v>
      </c>
      <c r="G96" s="62">
        <v>241</v>
      </c>
      <c r="H96" s="61">
        <v>0.08</v>
      </c>
      <c r="I96" s="61">
        <v>0.09</v>
      </c>
      <c r="J96" s="63">
        <v>0.09</v>
      </c>
      <c r="K96" s="61">
        <v>0</v>
      </c>
      <c r="L96" s="61">
        <v>66.36</v>
      </c>
      <c r="M96" s="64">
        <v>91</v>
      </c>
      <c r="N96" s="61">
        <v>72.5</v>
      </c>
      <c r="O96" s="24" t="s">
        <v>111</v>
      </c>
    </row>
    <row r="97" spans="1:15" ht="15.75" customHeight="1" thickBot="1">
      <c r="A97" s="66">
        <v>104</v>
      </c>
      <c r="B97" s="20" t="s">
        <v>97</v>
      </c>
      <c r="C97" s="65" t="s">
        <v>96</v>
      </c>
      <c r="D97" s="62">
        <v>14</v>
      </c>
      <c r="E97" s="62">
        <v>12.2</v>
      </c>
      <c r="F97" s="62">
        <v>10.1</v>
      </c>
      <c r="G97" s="62">
        <v>207</v>
      </c>
      <c r="H97" s="61">
        <v>0.08</v>
      </c>
      <c r="I97" s="61">
        <v>0.12</v>
      </c>
      <c r="J97" s="64">
        <v>0.12</v>
      </c>
      <c r="K97" s="61">
        <v>18.2</v>
      </c>
      <c r="L97" s="61">
        <v>35.5</v>
      </c>
      <c r="M97" s="64">
        <v>117.2</v>
      </c>
      <c r="N97" s="61">
        <v>26.5</v>
      </c>
      <c r="O97" s="24" t="s">
        <v>98</v>
      </c>
    </row>
    <row r="98" spans="1:15" ht="16.5" customHeight="1" thickBot="1">
      <c r="A98" s="22">
        <v>284</v>
      </c>
      <c r="B98" s="20" t="s">
        <v>70</v>
      </c>
      <c r="C98" s="16">
        <v>200</v>
      </c>
      <c r="D98" s="16">
        <v>1.4</v>
      </c>
      <c r="E98" s="16">
        <v>1.4</v>
      </c>
      <c r="F98" s="16">
        <v>11.2</v>
      </c>
      <c r="G98" s="16">
        <v>61</v>
      </c>
      <c r="H98" s="17">
        <v>0.01</v>
      </c>
      <c r="I98" s="16"/>
      <c r="J98" s="16">
        <v>0.26</v>
      </c>
      <c r="K98" s="16">
        <v>10</v>
      </c>
      <c r="L98" s="16">
        <v>53.06</v>
      </c>
      <c r="M98" s="16">
        <v>45</v>
      </c>
      <c r="N98" s="16">
        <v>6</v>
      </c>
      <c r="O98" s="16">
        <v>7.0000000000000007E-2</v>
      </c>
    </row>
    <row r="99" spans="1:15" ht="18" customHeight="1" thickBot="1">
      <c r="A99" s="21">
        <v>75.02</v>
      </c>
      <c r="B99" s="23" t="s">
        <v>93</v>
      </c>
      <c r="C99" s="16">
        <v>50</v>
      </c>
      <c r="D99" s="16">
        <v>3.3</v>
      </c>
      <c r="E99" s="16">
        <v>0</v>
      </c>
      <c r="F99" s="16">
        <v>23.3</v>
      </c>
      <c r="G99" s="16">
        <v>118</v>
      </c>
      <c r="H99" s="17">
        <v>0.08</v>
      </c>
      <c r="I99" s="16"/>
      <c r="J99" s="16">
        <v>0</v>
      </c>
      <c r="K99" s="16">
        <v>0</v>
      </c>
      <c r="L99" s="16">
        <v>11.5</v>
      </c>
      <c r="M99" s="16">
        <v>43.5</v>
      </c>
      <c r="N99" s="16">
        <v>16.5</v>
      </c>
      <c r="O99" s="16">
        <v>1.1000000000000001</v>
      </c>
    </row>
    <row r="100" spans="1:15" ht="15.75" thickBot="1">
      <c r="A100" s="83" t="s">
        <v>62</v>
      </c>
      <c r="B100" s="84"/>
      <c r="C100" s="20"/>
      <c r="D100" s="16">
        <f>SUM(D95:D99)</f>
        <v>25.2</v>
      </c>
      <c r="E100" s="16">
        <f t="shared" ref="E100:O100" si="12">SUM(E95:E99)</f>
        <v>22.4</v>
      </c>
      <c r="F100" s="16">
        <f t="shared" si="12"/>
        <v>100.1</v>
      </c>
      <c r="G100" s="16">
        <f t="shared" si="12"/>
        <v>716.4</v>
      </c>
      <c r="H100" s="16">
        <f t="shared" si="12"/>
        <v>0.28000000000000003</v>
      </c>
      <c r="I100" s="16">
        <f t="shared" si="12"/>
        <v>0.21</v>
      </c>
      <c r="J100" s="16">
        <f t="shared" si="12"/>
        <v>22.070000000000004</v>
      </c>
      <c r="K100" s="16">
        <f t="shared" si="12"/>
        <v>28.2</v>
      </c>
      <c r="L100" s="16">
        <f t="shared" si="12"/>
        <v>195.22</v>
      </c>
      <c r="M100" s="16">
        <f t="shared" si="12"/>
        <v>312.5</v>
      </c>
      <c r="N100" s="16">
        <f t="shared" si="12"/>
        <v>142</v>
      </c>
      <c r="O100" s="16">
        <f t="shared" si="12"/>
        <v>1.9200000000000002</v>
      </c>
    </row>
    <row r="101" spans="1:15" ht="15.75" thickBot="1">
      <c r="A101" s="85" t="s">
        <v>11</v>
      </c>
      <c r="B101" s="86"/>
      <c r="C101" s="18"/>
      <c r="D101" s="87"/>
      <c r="E101" s="87"/>
      <c r="F101" s="87"/>
      <c r="G101" s="18"/>
      <c r="H101" s="18"/>
      <c r="I101" s="27"/>
      <c r="J101" s="27"/>
      <c r="K101" s="27"/>
      <c r="L101" s="20"/>
      <c r="M101" s="27"/>
      <c r="N101" s="27"/>
      <c r="O101" s="47"/>
    </row>
    <row r="102" spans="1:15" ht="26.25" thickBot="1">
      <c r="A102" s="19">
        <v>25</v>
      </c>
      <c r="B102" s="20" t="s">
        <v>76</v>
      </c>
      <c r="C102" s="16">
        <v>100</v>
      </c>
      <c r="D102" s="20">
        <v>1.3</v>
      </c>
      <c r="E102" s="16">
        <v>8.1999999999999993</v>
      </c>
      <c r="F102" s="16">
        <v>6.6</v>
      </c>
      <c r="G102" s="16">
        <v>105</v>
      </c>
      <c r="H102" s="44">
        <v>0.01</v>
      </c>
      <c r="I102" s="20"/>
      <c r="J102" s="16">
        <v>1.86</v>
      </c>
      <c r="K102" s="20">
        <v>0</v>
      </c>
      <c r="L102" s="16">
        <v>34.6</v>
      </c>
      <c r="M102" s="16">
        <v>40.799999999999997</v>
      </c>
      <c r="N102" s="16">
        <v>18.600000000000001</v>
      </c>
      <c r="O102" s="20">
        <v>1.2</v>
      </c>
    </row>
    <row r="103" spans="1:15" ht="26.25" thickBot="1">
      <c r="A103" s="21">
        <v>60</v>
      </c>
      <c r="B103" s="20" t="s">
        <v>77</v>
      </c>
      <c r="C103" s="16">
        <v>300</v>
      </c>
      <c r="D103" s="16">
        <v>3.4</v>
      </c>
      <c r="E103" s="16">
        <v>3.3</v>
      </c>
      <c r="F103" s="16">
        <v>21.4</v>
      </c>
      <c r="G103" s="16">
        <v>131</v>
      </c>
      <c r="H103" s="44">
        <v>0.1</v>
      </c>
      <c r="I103" s="20"/>
      <c r="J103" s="16">
        <v>7.9</v>
      </c>
      <c r="K103" s="16">
        <v>15.1</v>
      </c>
      <c r="L103" s="27">
        <v>17.7</v>
      </c>
      <c r="M103" s="20">
        <v>262.5</v>
      </c>
      <c r="N103" s="20">
        <v>25.1</v>
      </c>
      <c r="O103" s="16">
        <v>1.03</v>
      </c>
    </row>
    <row r="104" spans="1:15" ht="18.75" customHeight="1" thickBot="1">
      <c r="A104" s="21">
        <v>80</v>
      </c>
      <c r="B104" s="20" t="s">
        <v>28</v>
      </c>
      <c r="C104" s="16">
        <v>180</v>
      </c>
      <c r="D104" s="16">
        <v>27.9</v>
      </c>
      <c r="E104" s="16">
        <v>13.9</v>
      </c>
      <c r="F104" s="16">
        <v>5.7</v>
      </c>
      <c r="G104" s="16">
        <v>259</v>
      </c>
      <c r="H104" s="44">
        <v>0.25</v>
      </c>
      <c r="I104" s="20"/>
      <c r="J104" s="16">
        <v>3.04</v>
      </c>
      <c r="K104" s="16">
        <v>11.6</v>
      </c>
      <c r="L104" s="16">
        <v>36.200000000000003</v>
      </c>
      <c r="M104" s="16">
        <v>298.8</v>
      </c>
      <c r="N104" s="16">
        <v>50</v>
      </c>
      <c r="O104" s="16">
        <v>1.1000000000000001</v>
      </c>
    </row>
    <row r="105" spans="1:15" ht="15.75" thickBot="1">
      <c r="A105" s="21">
        <v>136</v>
      </c>
      <c r="B105" s="20" t="s">
        <v>78</v>
      </c>
      <c r="C105" s="16" t="s">
        <v>79</v>
      </c>
      <c r="D105" s="16">
        <v>4.3</v>
      </c>
      <c r="E105" s="16">
        <v>4.9000000000000004</v>
      </c>
      <c r="F105" s="16">
        <v>32.4</v>
      </c>
      <c r="G105" s="16">
        <v>195</v>
      </c>
      <c r="H105" s="44">
        <v>0.19</v>
      </c>
      <c r="I105" s="20"/>
      <c r="J105" s="16">
        <v>8.9</v>
      </c>
      <c r="K105" s="20">
        <v>0</v>
      </c>
      <c r="L105" s="16">
        <v>20.6</v>
      </c>
      <c r="M105" s="20">
        <v>133.19999999999999</v>
      </c>
      <c r="N105" s="16">
        <v>46.1</v>
      </c>
      <c r="O105" s="16">
        <v>1.8</v>
      </c>
    </row>
    <row r="106" spans="1:15" ht="15.75" thickBot="1">
      <c r="A106" s="21">
        <v>295</v>
      </c>
      <c r="B106" s="23" t="s">
        <v>112</v>
      </c>
      <c r="C106" s="16">
        <v>200</v>
      </c>
      <c r="D106" s="16">
        <v>0.2</v>
      </c>
      <c r="E106" s="16">
        <v>0.1</v>
      </c>
      <c r="F106" s="16">
        <v>17.2</v>
      </c>
      <c r="G106" s="16">
        <v>68</v>
      </c>
      <c r="H106" s="16">
        <v>0.01</v>
      </c>
      <c r="I106" s="16" t="s">
        <v>20</v>
      </c>
      <c r="J106" s="16">
        <v>1.6</v>
      </c>
      <c r="K106" s="16">
        <v>0</v>
      </c>
      <c r="L106" s="20">
        <v>6.03</v>
      </c>
      <c r="M106" s="16">
        <v>4.4000000000000004</v>
      </c>
      <c r="N106" s="17">
        <v>3.13</v>
      </c>
      <c r="O106" s="32">
        <v>0.8</v>
      </c>
    </row>
    <row r="107" spans="1:15" ht="18" customHeight="1" thickBot="1">
      <c r="A107" s="21">
        <v>77.09</v>
      </c>
      <c r="B107" s="20" t="s">
        <v>99</v>
      </c>
      <c r="C107" s="16">
        <v>50</v>
      </c>
      <c r="D107" s="16">
        <v>4</v>
      </c>
      <c r="E107" s="16">
        <v>0</v>
      </c>
      <c r="F107" s="16">
        <v>20</v>
      </c>
      <c r="G107" s="16">
        <v>100</v>
      </c>
      <c r="H107" s="17">
        <v>0.08</v>
      </c>
      <c r="I107" s="16"/>
      <c r="J107" s="16">
        <v>0</v>
      </c>
      <c r="K107" s="16">
        <v>0</v>
      </c>
      <c r="L107" s="16">
        <v>14.4</v>
      </c>
      <c r="M107" s="16">
        <v>65.099999999999994</v>
      </c>
      <c r="N107" s="16">
        <v>21.1</v>
      </c>
      <c r="O107" s="16">
        <v>1.8</v>
      </c>
    </row>
    <row r="108" spans="1:15" ht="17.25" customHeight="1" thickBot="1">
      <c r="A108" s="21">
        <v>75.14</v>
      </c>
      <c r="B108" s="20" t="s">
        <v>100</v>
      </c>
      <c r="C108" s="16">
        <v>50</v>
      </c>
      <c r="D108" s="16">
        <v>4</v>
      </c>
      <c r="E108" s="16">
        <v>0</v>
      </c>
      <c r="F108" s="16">
        <v>24</v>
      </c>
      <c r="G108" s="16">
        <v>118</v>
      </c>
      <c r="H108" s="17">
        <v>0.08</v>
      </c>
      <c r="I108" s="16"/>
      <c r="J108" s="16">
        <v>0</v>
      </c>
      <c r="K108" s="16">
        <v>0</v>
      </c>
      <c r="L108" s="16">
        <v>11.5</v>
      </c>
      <c r="M108" s="16">
        <v>43.4</v>
      </c>
      <c r="N108" s="16">
        <v>16.399999999999999</v>
      </c>
      <c r="O108" s="16">
        <v>1.01</v>
      </c>
    </row>
    <row r="109" spans="1:15" ht="15.75" thickBot="1">
      <c r="A109" s="83" t="s">
        <v>61</v>
      </c>
      <c r="B109" s="84"/>
      <c r="C109" s="20"/>
      <c r="D109" s="16">
        <f>SUM(D102:D108)</f>
        <v>45.1</v>
      </c>
      <c r="E109" s="16">
        <f t="shared" ref="E109:O109" si="13">SUM(E102:E108)</f>
        <v>30.4</v>
      </c>
      <c r="F109" s="16">
        <f t="shared" si="13"/>
        <v>127.3</v>
      </c>
      <c r="G109" s="16">
        <f t="shared" si="13"/>
        <v>976</v>
      </c>
      <c r="H109" s="16">
        <f t="shared" si="13"/>
        <v>0.72</v>
      </c>
      <c r="I109" s="16">
        <f t="shared" si="13"/>
        <v>0</v>
      </c>
      <c r="J109" s="16">
        <f t="shared" si="13"/>
        <v>23.300000000000004</v>
      </c>
      <c r="K109" s="16">
        <f t="shared" si="13"/>
        <v>26.7</v>
      </c>
      <c r="L109" s="16">
        <f t="shared" si="13"/>
        <v>141.03</v>
      </c>
      <c r="M109" s="16">
        <f t="shared" si="13"/>
        <v>848.19999999999993</v>
      </c>
      <c r="N109" s="16">
        <f t="shared" si="13"/>
        <v>180.43</v>
      </c>
      <c r="O109" s="16">
        <f t="shared" si="13"/>
        <v>8.74</v>
      </c>
    </row>
    <row r="110" spans="1:15" ht="15.75" thickBot="1">
      <c r="A110" s="83" t="s">
        <v>14</v>
      </c>
      <c r="B110" s="84"/>
      <c r="C110" s="20"/>
      <c r="D110" s="16">
        <f>SUM(D100+D109)</f>
        <v>70.3</v>
      </c>
      <c r="E110" s="16">
        <v>44</v>
      </c>
      <c r="F110" s="16">
        <v>162</v>
      </c>
      <c r="G110" s="16">
        <v>1261</v>
      </c>
      <c r="H110" s="44">
        <v>0.69</v>
      </c>
      <c r="I110" s="20"/>
      <c r="J110" s="16" t="s">
        <v>29</v>
      </c>
      <c r="K110" s="16">
        <v>26.35</v>
      </c>
      <c r="L110" s="16">
        <v>5.75</v>
      </c>
      <c r="M110" s="20">
        <v>814.34</v>
      </c>
      <c r="N110" s="20">
        <v>223.37</v>
      </c>
      <c r="O110" s="16">
        <v>11.63</v>
      </c>
    </row>
    <row r="111" spans="1:15">
      <c r="A111" s="33"/>
      <c r="B111" s="33"/>
      <c r="C111" s="34"/>
      <c r="D111" s="35"/>
      <c r="E111" s="35"/>
      <c r="F111" s="35"/>
      <c r="G111" s="35"/>
      <c r="H111" s="46"/>
      <c r="I111" s="34"/>
      <c r="J111" s="35"/>
      <c r="K111" s="35"/>
      <c r="L111" s="35"/>
      <c r="M111" s="34"/>
      <c r="N111" s="34"/>
      <c r="O111" s="35"/>
    </row>
    <row r="112" spans="1:15" ht="15.75" customHeight="1">
      <c r="A112" s="96" t="s">
        <v>0</v>
      </c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34"/>
      <c r="N112" s="34"/>
      <c r="O112" s="35"/>
    </row>
    <row r="113" spans="1:15" ht="20.25" customHeight="1" thickBot="1">
      <c r="A113" s="110" t="s">
        <v>54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3"/>
      <c r="N113" s="13"/>
      <c r="O113" s="13"/>
    </row>
    <row r="114" spans="1:15" ht="27" customHeight="1" thickBot="1">
      <c r="A114" s="91" t="s">
        <v>40</v>
      </c>
      <c r="B114" s="91" t="s">
        <v>1</v>
      </c>
      <c r="C114" s="91" t="s">
        <v>2</v>
      </c>
      <c r="D114" s="93" t="s">
        <v>3</v>
      </c>
      <c r="E114" s="94"/>
      <c r="F114" s="95"/>
      <c r="G114" s="91" t="s">
        <v>47</v>
      </c>
      <c r="H114" s="15"/>
      <c r="I114" s="87" t="s">
        <v>4</v>
      </c>
      <c r="J114" s="87"/>
      <c r="K114" s="98"/>
      <c r="L114" s="93" t="s">
        <v>5</v>
      </c>
      <c r="M114" s="94"/>
      <c r="N114" s="94"/>
      <c r="O114" s="95"/>
    </row>
    <row r="115" spans="1:15" ht="16.5" customHeight="1" thickBot="1">
      <c r="A115" s="92"/>
      <c r="B115" s="92"/>
      <c r="C115" s="92"/>
      <c r="D115" s="16" t="s">
        <v>17</v>
      </c>
      <c r="E115" s="16" t="s">
        <v>49</v>
      </c>
      <c r="F115" s="16" t="s">
        <v>18</v>
      </c>
      <c r="G115" s="92"/>
      <c r="H115" s="17" t="s">
        <v>41</v>
      </c>
      <c r="I115" s="16"/>
      <c r="J115" s="16" t="s">
        <v>45</v>
      </c>
      <c r="K115" s="16" t="s">
        <v>30</v>
      </c>
      <c r="L115" s="16" t="s">
        <v>7</v>
      </c>
      <c r="M115" s="16" t="s">
        <v>42</v>
      </c>
      <c r="N115" s="16" t="s">
        <v>43</v>
      </c>
      <c r="O115" s="48" t="s">
        <v>44</v>
      </c>
    </row>
    <row r="116" spans="1:15" ht="15.75" thickBot="1">
      <c r="A116" s="85" t="s">
        <v>8</v>
      </c>
      <c r="B116" s="86"/>
      <c r="C116" s="18"/>
      <c r="D116" s="87"/>
      <c r="E116" s="87"/>
      <c r="F116" s="87"/>
      <c r="G116" s="18"/>
      <c r="H116" s="27"/>
      <c r="I116" s="27"/>
      <c r="J116" s="27"/>
      <c r="K116" s="27"/>
      <c r="L116" s="20"/>
      <c r="M116" s="27"/>
      <c r="N116" s="27"/>
      <c r="O116" s="39"/>
    </row>
    <row r="117" spans="1:15" ht="15.75" thickBot="1">
      <c r="A117" s="19">
        <v>1</v>
      </c>
      <c r="B117" s="20" t="s">
        <v>9</v>
      </c>
      <c r="C117" s="16">
        <v>20</v>
      </c>
      <c r="D117" s="16">
        <v>6</v>
      </c>
      <c r="E117" s="16">
        <v>6</v>
      </c>
      <c r="F117" s="16">
        <v>0</v>
      </c>
      <c r="G117" s="16">
        <v>72</v>
      </c>
      <c r="H117" s="17">
        <v>0</v>
      </c>
      <c r="I117" s="16"/>
      <c r="J117" s="16">
        <v>0.14000000000000001</v>
      </c>
      <c r="K117" s="16">
        <v>42</v>
      </c>
      <c r="L117" s="16">
        <v>200</v>
      </c>
      <c r="M117" s="16">
        <v>120</v>
      </c>
      <c r="N117" s="16">
        <v>11</v>
      </c>
      <c r="O117" s="16">
        <v>0.14000000000000001</v>
      </c>
    </row>
    <row r="118" spans="1:15" ht="26.25" thickBot="1">
      <c r="A118" s="66">
        <v>39.1</v>
      </c>
      <c r="B118" s="20" t="s">
        <v>114</v>
      </c>
      <c r="C118" s="69">
        <v>100</v>
      </c>
      <c r="D118" s="20">
        <v>12.2</v>
      </c>
      <c r="E118" s="69">
        <v>11.1</v>
      </c>
      <c r="F118" s="69">
        <v>13.3</v>
      </c>
      <c r="G118" s="69">
        <v>201</v>
      </c>
      <c r="H118" s="69">
        <v>0.06</v>
      </c>
      <c r="I118" s="69">
        <v>1.62</v>
      </c>
      <c r="J118" s="20">
        <v>1.1000000000000001</v>
      </c>
      <c r="K118" s="69">
        <v>20.2</v>
      </c>
      <c r="L118" s="69">
        <v>38.1</v>
      </c>
      <c r="M118" s="69">
        <v>130</v>
      </c>
      <c r="N118" s="70">
        <v>26.2</v>
      </c>
      <c r="O118" s="31">
        <v>0.09</v>
      </c>
    </row>
    <row r="119" spans="1:15" ht="15.75" thickBot="1">
      <c r="A119" s="21">
        <v>212</v>
      </c>
      <c r="B119" s="20" t="s">
        <v>10</v>
      </c>
      <c r="C119" s="16" t="s">
        <v>57</v>
      </c>
      <c r="D119" s="16">
        <v>8.1</v>
      </c>
      <c r="E119" s="16">
        <v>7.2</v>
      </c>
      <c r="F119" s="16">
        <v>48.2</v>
      </c>
      <c r="G119" s="16">
        <v>295</v>
      </c>
      <c r="H119" s="17">
        <v>0.09</v>
      </c>
      <c r="I119" s="16"/>
      <c r="J119" s="16">
        <v>0</v>
      </c>
      <c r="K119" s="16">
        <v>35</v>
      </c>
      <c r="L119" s="16">
        <v>14.03</v>
      </c>
      <c r="M119" s="16">
        <v>67.400000000000006</v>
      </c>
      <c r="N119" s="16">
        <v>11</v>
      </c>
      <c r="O119" s="16">
        <v>1.1000000000000001</v>
      </c>
    </row>
    <row r="120" spans="1:15" ht="16.5" customHeight="1" thickBot="1">
      <c r="A120" s="22">
        <v>284</v>
      </c>
      <c r="B120" s="20" t="s">
        <v>70</v>
      </c>
      <c r="C120" s="16">
        <v>200</v>
      </c>
      <c r="D120" s="16">
        <v>1.4</v>
      </c>
      <c r="E120" s="16">
        <v>1.4</v>
      </c>
      <c r="F120" s="16">
        <v>11.2</v>
      </c>
      <c r="G120" s="16">
        <v>61</v>
      </c>
      <c r="H120" s="17">
        <v>0.01</v>
      </c>
      <c r="I120" s="16"/>
      <c r="J120" s="16">
        <v>0.26</v>
      </c>
      <c r="K120" s="16">
        <v>10</v>
      </c>
      <c r="L120" s="16">
        <v>53.06</v>
      </c>
      <c r="M120" s="16">
        <v>45</v>
      </c>
      <c r="N120" s="16">
        <v>6</v>
      </c>
      <c r="O120" s="16">
        <v>7.0000000000000007E-2</v>
      </c>
    </row>
    <row r="121" spans="1:15" ht="15" customHeight="1" thickBot="1">
      <c r="A121" s="21">
        <v>75.02</v>
      </c>
      <c r="B121" s="23" t="s">
        <v>106</v>
      </c>
      <c r="C121" s="16">
        <v>50</v>
      </c>
      <c r="D121" s="16">
        <v>3.3</v>
      </c>
      <c r="E121" s="16">
        <v>0</v>
      </c>
      <c r="F121" s="16">
        <v>23.3</v>
      </c>
      <c r="G121" s="16">
        <v>118</v>
      </c>
      <c r="H121" s="17">
        <v>0.08</v>
      </c>
      <c r="I121" s="16"/>
      <c r="J121" s="16">
        <v>0</v>
      </c>
      <c r="K121" s="16">
        <v>0</v>
      </c>
      <c r="L121" s="16">
        <v>11.5</v>
      </c>
      <c r="M121" s="16">
        <v>43.5</v>
      </c>
      <c r="N121" s="16">
        <v>16.5</v>
      </c>
      <c r="O121" s="16">
        <v>1.1000000000000001</v>
      </c>
    </row>
    <row r="122" spans="1:15" ht="15.75" thickBot="1">
      <c r="A122" s="83" t="s">
        <v>62</v>
      </c>
      <c r="B122" s="84"/>
      <c r="C122" s="20"/>
      <c r="D122" s="16">
        <f>SUM(D117:D121)</f>
        <v>30.999999999999996</v>
      </c>
      <c r="E122" s="16">
        <f t="shared" ref="E122:O122" si="14">SUM(E117:E121)</f>
        <v>25.7</v>
      </c>
      <c r="F122" s="16">
        <f t="shared" si="14"/>
        <v>96</v>
      </c>
      <c r="G122" s="16">
        <f t="shared" si="14"/>
        <v>747</v>
      </c>
      <c r="H122" s="16">
        <f t="shared" si="14"/>
        <v>0.24</v>
      </c>
      <c r="I122" s="16">
        <f t="shared" si="14"/>
        <v>1.62</v>
      </c>
      <c r="J122" s="16">
        <f t="shared" si="14"/>
        <v>1.5000000000000002</v>
      </c>
      <c r="K122" s="16">
        <f t="shared" si="14"/>
        <v>107.2</v>
      </c>
      <c r="L122" s="16">
        <f t="shared" si="14"/>
        <v>316.69</v>
      </c>
      <c r="M122" s="16">
        <f t="shared" si="14"/>
        <v>405.9</v>
      </c>
      <c r="N122" s="16">
        <f t="shared" si="14"/>
        <v>70.7</v>
      </c>
      <c r="O122" s="16">
        <f t="shared" si="14"/>
        <v>2.5</v>
      </c>
    </row>
    <row r="123" spans="1:15" ht="15.75" thickBot="1">
      <c r="A123" s="85" t="s">
        <v>11</v>
      </c>
      <c r="B123" s="86"/>
      <c r="C123" s="18"/>
      <c r="D123" s="87"/>
      <c r="E123" s="87"/>
      <c r="F123" s="87"/>
      <c r="G123" s="18"/>
      <c r="H123" s="27"/>
      <c r="I123" s="27"/>
      <c r="J123" s="27"/>
      <c r="K123" s="27"/>
      <c r="L123" s="49"/>
      <c r="M123" s="27"/>
      <c r="N123" s="27"/>
      <c r="O123" s="39"/>
    </row>
    <row r="124" spans="1:15" ht="17.25" customHeight="1" thickBot="1">
      <c r="A124" s="21">
        <v>27</v>
      </c>
      <c r="B124" s="20" t="s">
        <v>31</v>
      </c>
      <c r="C124" s="16">
        <v>100</v>
      </c>
      <c r="D124" s="16">
        <v>0.8</v>
      </c>
      <c r="E124" s="16">
        <v>5.0999999999999996</v>
      </c>
      <c r="F124" s="16">
        <v>7.4</v>
      </c>
      <c r="G124" s="16">
        <v>78</v>
      </c>
      <c r="H124" s="16">
        <v>0.02</v>
      </c>
      <c r="I124" s="16">
        <v>5.63</v>
      </c>
      <c r="J124" s="20">
        <v>3.94</v>
      </c>
      <c r="K124" s="16">
        <v>0</v>
      </c>
      <c r="L124" s="20">
        <v>22.9</v>
      </c>
      <c r="M124" s="16">
        <v>32.299999999999997</v>
      </c>
      <c r="N124" s="17">
        <v>12.6</v>
      </c>
      <c r="O124" s="41">
        <v>1.3</v>
      </c>
    </row>
    <row r="125" spans="1:15" ht="15.75" thickBot="1">
      <c r="A125" s="21">
        <v>13</v>
      </c>
      <c r="B125" s="23" t="s">
        <v>113</v>
      </c>
      <c r="C125" s="16">
        <v>300</v>
      </c>
      <c r="D125" s="16">
        <v>22.5</v>
      </c>
      <c r="E125" s="16">
        <v>12</v>
      </c>
      <c r="F125" s="16">
        <v>24</v>
      </c>
      <c r="G125" s="16">
        <v>295</v>
      </c>
      <c r="H125" s="16">
        <v>0.3</v>
      </c>
      <c r="I125" s="16">
        <v>9.74</v>
      </c>
      <c r="J125" s="16">
        <v>15</v>
      </c>
      <c r="K125" s="16">
        <v>0.16</v>
      </c>
      <c r="L125" s="27">
        <v>52.9</v>
      </c>
      <c r="M125" s="16">
        <v>285</v>
      </c>
      <c r="N125" s="17">
        <v>64</v>
      </c>
      <c r="O125" s="41">
        <v>4.8</v>
      </c>
    </row>
    <row r="126" spans="1:15" ht="15.75" thickBot="1">
      <c r="A126" s="66">
        <v>83</v>
      </c>
      <c r="B126" s="20" t="s">
        <v>69</v>
      </c>
      <c r="C126" s="69">
        <v>120</v>
      </c>
      <c r="D126" s="69">
        <v>19</v>
      </c>
      <c r="E126" s="69">
        <v>12.8</v>
      </c>
      <c r="F126" s="69">
        <v>18.3</v>
      </c>
      <c r="G126" s="69">
        <v>266</v>
      </c>
      <c r="H126" s="69">
        <v>0.17</v>
      </c>
      <c r="I126" s="69">
        <v>0.3</v>
      </c>
      <c r="J126" s="20">
        <v>0.45</v>
      </c>
      <c r="K126" s="69">
        <v>0</v>
      </c>
      <c r="L126" s="67">
        <v>55.5</v>
      </c>
      <c r="M126" s="69">
        <v>243.2</v>
      </c>
      <c r="N126" s="68">
        <v>35.5</v>
      </c>
      <c r="O126" s="39">
        <v>1.1000000000000001</v>
      </c>
    </row>
    <row r="127" spans="1:15" ht="15.75" customHeight="1" thickBot="1">
      <c r="A127" s="21">
        <v>173</v>
      </c>
      <c r="B127" s="23" t="s">
        <v>80</v>
      </c>
      <c r="C127" s="16" t="s">
        <v>67</v>
      </c>
      <c r="D127" s="16">
        <v>14.4</v>
      </c>
      <c r="E127" s="16">
        <v>9.4</v>
      </c>
      <c r="F127" s="16">
        <v>63</v>
      </c>
      <c r="G127" s="16">
        <v>401</v>
      </c>
      <c r="H127" s="16">
        <v>0.43</v>
      </c>
      <c r="I127" s="50"/>
      <c r="J127" s="16">
        <v>0</v>
      </c>
      <c r="K127" s="16">
        <v>40</v>
      </c>
      <c r="L127" s="51">
        <v>23.4</v>
      </c>
      <c r="M127" s="20">
        <v>346</v>
      </c>
      <c r="N127" s="17">
        <v>221.5</v>
      </c>
      <c r="O127" s="41">
        <v>7.5</v>
      </c>
    </row>
    <row r="128" spans="1:15" ht="26.25" customHeight="1" thickBot="1">
      <c r="A128" s="21">
        <v>47</v>
      </c>
      <c r="B128" s="20" t="s">
        <v>12</v>
      </c>
      <c r="C128" s="16">
        <v>200</v>
      </c>
      <c r="D128" s="16">
        <v>0</v>
      </c>
      <c r="E128" s="16">
        <v>0</v>
      </c>
      <c r="F128" s="16">
        <v>12</v>
      </c>
      <c r="G128" s="16">
        <v>128</v>
      </c>
      <c r="H128" s="20">
        <v>0</v>
      </c>
      <c r="I128" s="16">
        <v>16.2</v>
      </c>
      <c r="J128" s="20">
        <v>16.2</v>
      </c>
      <c r="K128" s="16">
        <v>0</v>
      </c>
      <c r="L128" s="52">
        <v>0.32</v>
      </c>
      <c r="M128" s="20">
        <v>0</v>
      </c>
      <c r="N128" s="17">
        <v>0</v>
      </c>
      <c r="O128" s="41">
        <v>0.03</v>
      </c>
    </row>
    <row r="129" spans="1:18" ht="18.75" customHeight="1" thickBot="1">
      <c r="A129" s="21">
        <v>77.09</v>
      </c>
      <c r="B129" s="23" t="s">
        <v>99</v>
      </c>
      <c r="C129" s="16">
        <v>50</v>
      </c>
      <c r="D129" s="16">
        <v>4</v>
      </c>
      <c r="E129" s="16">
        <v>0</v>
      </c>
      <c r="F129" s="16">
        <v>20</v>
      </c>
      <c r="G129" s="16">
        <v>100</v>
      </c>
      <c r="H129" s="17">
        <v>0.08</v>
      </c>
      <c r="I129" s="16"/>
      <c r="J129" s="16">
        <v>0</v>
      </c>
      <c r="K129" s="16">
        <v>0</v>
      </c>
      <c r="L129" s="16">
        <v>14.4</v>
      </c>
      <c r="M129" s="16">
        <v>65.099999999999994</v>
      </c>
      <c r="N129" s="16">
        <v>21.1</v>
      </c>
      <c r="O129" s="16">
        <v>1.8</v>
      </c>
      <c r="R129" s="4"/>
    </row>
    <row r="130" spans="1:18" ht="18" customHeight="1" thickBot="1">
      <c r="A130" s="21">
        <v>75.14</v>
      </c>
      <c r="B130" s="20" t="s">
        <v>100</v>
      </c>
      <c r="C130" s="16">
        <v>50</v>
      </c>
      <c r="D130" s="16">
        <v>4</v>
      </c>
      <c r="E130" s="16">
        <v>0</v>
      </c>
      <c r="F130" s="16">
        <v>24</v>
      </c>
      <c r="G130" s="16">
        <v>118</v>
      </c>
      <c r="H130" s="17">
        <v>0.08</v>
      </c>
      <c r="I130" s="16"/>
      <c r="J130" s="16">
        <v>0</v>
      </c>
      <c r="K130" s="16">
        <v>0</v>
      </c>
      <c r="L130" s="16">
        <v>11.5</v>
      </c>
      <c r="M130" s="16">
        <v>43.4</v>
      </c>
      <c r="N130" s="16">
        <v>16.399999999999999</v>
      </c>
      <c r="O130" s="16">
        <v>1.01</v>
      </c>
    </row>
    <row r="131" spans="1:18" ht="15.75" thickBot="1">
      <c r="A131" s="83" t="s">
        <v>61</v>
      </c>
      <c r="B131" s="84"/>
      <c r="C131" s="20"/>
      <c r="D131" s="16">
        <f>SUM(D124:D130)</f>
        <v>64.699999999999989</v>
      </c>
      <c r="E131" s="16">
        <f t="shared" ref="E131:O131" si="15">SUM(E124:E130)</f>
        <v>39.300000000000004</v>
      </c>
      <c r="F131" s="16">
        <f t="shared" si="15"/>
        <v>168.7</v>
      </c>
      <c r="G131" s="16">
        <f t="shared" si="15"/>
        <v>1386</v>
      </c>
      <c r="H131" s="16">
        <f t="shared" si="15"/>
        <v>1.0799999999999998</v>
      </c>
      <c r="I131" s="16">
        <f t="shared" si="15"/>
        <v>31.87</v>
      </c>
      <c r="J131" s="16">
        <f t="shared" si="15"/>
        <v>35.590000000000003</v>
      </c>
      <c r="K131" s="16">
        <f t="shared" si="15"/>
        <v>40.159999999999997</v>
      </c>
      <c r="L131" s="16">
        <f t="shared" si="15"/>
        <v>180.92000000000002</v>
      </c>
      <c r="M131" s="16">
        <f t="shared" si="15"/>
        <v>1015</v>
      </c>
      <c r="N131" s="16">
        <f t="shared" si="15"/>
        <v>371.1</v>
      </c>
      <c r="O131" s="16">
        <f t="shared" si="15"/>
        <v>17.54</v>
      </c>
    </row>
    <row r="132" spans="1:18" ht="15.75" thickBot="1">
      <c r="A132" s="104" t="s">
        <v>14</v>
      </c>
      <c r="B132" s="105"/>
      <c r="C132" s="20"/>
      <c r="D132" s="16">
        <f t="shared" ref="D132:O132" si="16">D122+D131</f>
        <v>95.699999999999989</v>
      </c>
      <c r="E132" s="16">
        <f t="shared" si="16"/>
        <v>65</v>
      </c>
      <c r="F132" s="16">
        <f t="shared" si="16"/>
        <v>264.7</v>
      </c>
      <c r="G132" s="16">
        <f t="shared" si="16"/>
        <v>2133</v>
      </c>
      <c r="H132" s="16">
        <f t="shared" si="16"/>
        <v>1.3199999999999998</v>
      </c>
      <c r="I132" s="16">
        <f t="shared" si="16"/>
        <v>33.49</v>
      </c>
      <c r="J132" s="16">
        <f t="shared" si="16"/>
        <v>37.090000000000003</v>
      </c>
      <c r="K132" s="16">
        <f t="shared" si="16"/>
        <v>147.36000000000001</v>
      </c>
      <c r="L132" s="16">
        <f t="shared" si="16"/>
        <v>497.61</v>
      </c>
      <c r="M132" s="16">
        <f t="shared" si="16"/>
        <v>1420.9</v>
      </c>
      <c r="N132" s="16">
        <f t="shared" si="16"/>
        <v>441.8</v>
      </c>
      <c r="O132" s="16">
        <f t="shared" si="16"/>
        <v>20.04</v>
      </c>
    </row>
    <row r="133" spans="1:18">
      <c r="A133" s="53"/>
      <c r="B133" s="53"/>
      <c r="C133" s="34"/>
      <c r="D133" s="35"/>
      <c r="E133" s="35"/>
      <c r="F133" s="35"/>
      <c r="G133" s="35"/>
      <c r="H133" s="35"/>
      <c r="I133" s="35"/>
      <c r="J133" s="35"/>
      <c r="K133" s="35"/>
      <c r="L133" s="35"/>
      <c r="M133" s="34"/>
      <c r="N133" s="35"/>
      <c r="O133" s="36"/>
    </row>
    <row r="134" spans="1:18" ht="18" customHeight="1">
      <c r="A134" s="96" t="s">
        <v>46</v>
      </c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13"/>
      <c r="N134" s="13"/>
      <c r="O134" s="13"/>
    </row>
    <row r="135" spans="1:18" ht="16.5" customHeight="1" thickBot="1">
      <c r="A135" s="97" t="s">
        <v>54</v>
      </c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13"/>
      <c r="N135" s="13"/>
      <c r="O135" s="13"/>
    </row>
    <row r="136" spans="1:18" ht="15.75" thickBot="1">
      <c r="A136" s="91" t="s">
        <v>40</v>
      </c>
      <c r="B136" s="91" t="s">
        <v>1</v>
      </c>
      <c r="C136" s="91" t="s">
        <v>2</v>
      </c>
      <c r="D136" s="93" t="s">
        <v>3</v>
      </c>
      <c r="E136" s="94"/>
      <c r="F136" s="95"/>
      <c r="G136" s="91" t="s">
        <v>47</v>
      </c>
      <c r="H136" s="15"/>
      <c r="I136" s="87" t="s">
        <v>4</v>
      </c>
      <c r="J136" s="87"/>
      <c r="K136" s="98"/>
      <c r="L136" s="93" t="s">
        <v>5</v>
      </c>
      <c r="M136" s="94"/>
      <c r="N136" s="94"/>
      <c r="O136" s="95"/>
    </row>
    <row r="137" spans="1:18" ht="18" customHeight="1" thickBot="1">
      <c r="A137" s="92"/>
      <c r="B137" s="92"/>
      <c r="C137" s="92"/>
      <c r="D137" s="16" t="s">
        <v>17</v>
      </c>
      <c r="E137" s="16" t="s">
        <v>49</v>
      </c>
      <c r="F137" s="16" t="s">
        <v>18</v>
      </c>
      <c r="G137" s="92"/>
      <c r="H137" s="17" t="s">
        <v>41</v>
      </c>
      <c r="I137" s="16"/>
      <c r="J137" s="16" t="s">
        <v>45</v>
      </c>
      <c r="K137" s="16" t="s">
        <v>30</v>
      </c>
      <c r="L137" s="16" t="s">
        <v>7</v>
      </c>
      <c r="M137" s="16" t="s">
        <v>42</v>
      </c>
      <c r="N137" s="16" t="s">
        <v>43</v>
      </c>
      <c r="O137" s="48" t="s">
        <v>44</v>
      </c>
    </row>
    <row r="138" spans="1:18" ht="18.75" customHeight="1">
      <c r="A138" s="88" t="s">
        <v>8</v>
      </c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90"/>
    </row>
    <row r="139" spans="1:18" ht="15.75" thickBot="1">
      <c r="A139" s="21">
        <v>52</v>
      </c>
      <c r="B139" s="20" t="s">
        <v>32</v>
      </c>
      <c r="C139" s="16">
        <v>75</v>
      </c>
      <c r="D139" s="16">
        <v>8</v>
      </c>
      <c r="E139" s="20">
        <v>8</v>
      </c>
      <c r="F139" s="16">
        <v>44</v>
      </c>
      <c r="G139" s="16">
        <v>286</v>
      </c>
      <c r="H139" s="44">
        <v>0.17</v>
      </c>
      <c r="I139" s="20"/>
      <c r="J139" s="16">
        <v>10.64</v>
      </c>
      <c r="K139" s="16">
        <v>45.81</v>
      </c>
      <c r="L139" s="16">
        <v>54.27</v>
      </c>
      <c r="M139" s="20">
        <v>123.85</v>
      </c>
      <c r="N139" s="16">
        <v>25.73</v>
      </c>
      <c r="O139" s="16">
        <v>1.34</v>
      </c>
    </row>
    <row r="140" spans="1:18" ht="26.25" thickBot="1">
      <c r="A140" s="21">
        <v>100</v>
      </c>
      <c r="B140" s="23" t="s">
        <v>115</v>
      </c>
      <c r="C140" s="69" t="s">
        <v>67</v>
      </c>
      <c r="D140" s="16">
        <v>9.6999999999999993</v>
      </c>
      <c r="E140" s="16">
        <v>9.6999999999999993</v>
      </c>
      <c r="F140" s="16">
        <v>45.8</v>
      </c>
      <c r="G140" s="16">
        <v>309</v>
      </c>
      <c r="H140" s="44">
        <v>0.16</v>
      </c>
      <c r="I140" s="20"/>
      <c r="J140" s="16">
        <v>1.8</v>
      </c>
      <c r="K140" s="16">
        <v>52.7</v>
      </c>
      <c r="L140" s="27">
        <v>171.8</v>
      </c>
      <c r="M140" s="20">
        <v>251</v>
      </c>
      <c r="N140" s="16">
        <v>47</v>
      </c>
      <c r="O140" s="16">
        <v>2.5</v>
      </c>
    </row>
    <row r="141" spans="1:18" ht="16.5" customHeight="1" thickBot="1">
      <c r="A141" s="21">
        <v>285</v>
      </c>
      <c r="B141" s="20" t="s">
        <v>73</v>
      </c>
      <c r="C141" s="69">
        <v>200</v>
      </c>
      <c r="D141" s="69">
        <v>0.1</v>
      </c>
      <c r="E141" s="69">
        <v>0</v>
      </c>
      <c r="F141" s="69">
        <v>9.3000000000000007</v>
      </c>
      <c r="G141" s="69">
        <v>37</v>
      </c>
      <c r="H141" s="68">
        <v>0</v>
      </c>
      <c r="I141" s="69"/>
      <c r="J141" s="69">
        <v>1.1000000000000001</v>
      </c>
      <c r="K141" s="68">
        <v>0</v>
      </c>
      <c r="L141" s="69">
        <v>2.7</v>
      </c>
      <c r="M141" s="69">
        <v>1.54</v>
      </c>
      <c r="N141" s="69">
        <v>0.73</v>
      </c>
      <c r="O141" s="69">
        <v>0.06</v>
      </c>
    </row>
    <row r="142" spans="1:18" ht="17.25" customHeight="1" thickBot="1">
      <c r="A142" s="21">
        <v>75.02</v>
      </c>
      <c r="B142" s="23" t="s">
        <v>93</v>
      </c>
      <c r="C142" s="16">
        <v>50</v>
      </c>
      <c r="D142" s="16">
        <v>3.3</v>
      </c>
      <c r="E142" s="16">
        <v>0</v>
      </c>
      <c r="F142" s="16">
        <v>23.3</v>
      </c>
      <c r="G142" s="16">
        <v>118</v>
      </c>
      <c r="H142" s="17">
        <v>0.08</v>
      </c>
      <c r="I142" s="16"/>
      <c r="J142" s="16">
        <v>0</v>
      </c>
      <c r="K142" s="16">
        <v>0</v>
      </c>
      <c r="L142" s="16">
        <v>11.5</v>
      </c>
      <c r="M142" s="16">
        <v>43.5</v>
      </c>
      <c r="N142" s="16">
        <v>16.5</v>
      </c>
      <c r="O142" s="16">
        <v>1.1000000000000001</v>
      </c>
    </row>
    <row r="143" spans="1:18" ht="15.75" thickBot="1">
      <c r="A143" s="83" t="s">
        <v>62</v>
      </c>
      <c r="B143" s="84"/>
      <c r="C143" s="20"/>
      <c r="D143" s="16">
        <f>SUM(D139:D142)</f>
        <v>21.1</v>
      </c>
      <c r="E143" s="16">
        <f t="shared" ref="E143:O143" si="17">SUM(E139:E142)</f>
        <v>17.7</v>
      </c>
      <c r="F143" s="16">
        <f t="shared" si="17"/>
        <v>122.39999999999999</v>
      </c>
      <c r="G143" s="16">
        <f t="shared" si="17"/>
        <v>750</v>
      </c>
      <c r="H143" s="16">
        <f t="shared" si="17"/>
        <v>0.41000000000000003</v>
      </c>
      <c r="I143" s="16">
        <f t="shared" si="17"/>
        <v>0</v>
      </c>
      <c r="J143" s="16">
        <f t="shared" si="17"/>
        <v>13.540000000000001</v>
      </c>
      <c r="K143" s="16">
        <f t="shared" si="17"/>
        <v>98.51</v>
      </c>
      <c r="L143" s="16">
        <f t="shared" si="17"/>
        <v>240.27</v>
      </c>
      <c r="M143" s="16">
        <f t="shared" si="17"/>
        <v>419.89000000000004</v>
      </c>
      <c r="N143" s="16">
        <f t="shared" si="17"/>
        <v>89.960000000000008</v>
      </c>
      <c r="O143" s="16">
        <f t="shared" si="17"/>
        <v>5</v>
      </c>
    </row>
    <row r="144" spans="1:18" ht="15.75" thickBot="1">
      <c r="A144" s="85" t="s">
        <v>11</v>
      </c>
      <c r="B144" s="86"/>
      <c r="C144" s="18"/>
      <c r="D144" s="87"/>
      <c r="E144" s="87"/>
      <c r="F144" s="87"/>
      <c r="G144" s="18"/>
      <c r="H144" s="18"/>
      <c r="I144" s="27"/>
      <c r="J144" s="27"/>
      <c r="K144" s="27"/>
      <c r="L144" s="20"/>
      <c r="M144" s="27"/>
      <c r="N144" s="27"/>
      <c r="O144" s="47"/>
    </row>
    <row r="145" spans="1:15" ht="15.75" thickBot="1">
      <c r="A145" s="21">
        <v>17</v>
      </c>
      <c r="B145" s="20" t="s">
        <v>26</v>
      </c>
      <c r="C145" s="16">
        <v>100</v>
      </c>
      <c r="D145" s="69">
        <v>1.1000000000000001</v>
      </c>
      <c r="E145" s="20">
        <v>4.5</v>
      </c>
      <c r="F145" s="69">
        <v>14.5</v>
      </c>
      <c r="G145" s="69">
        <v>100</v>
      </c>
      <c r="H145" s="44">
        <v>0.04</v>
      </c>
      <c r="I145" s="20"/>
      <c r="J145" s="69">
        <v>1.72</v>
      </c>
      <c r="K145" s="70">
        <v>0</v>
      </c>
      <c r="L145" s="20">
        <v>20.7</v>
      </c>
      <c r="M145" s="69">
        <v>48.5</v>
      </c>
      <c r="N145" s="69">
        <v>28.4</v>
      </c>
      <c r="O145" s="69">
        <v>0.5</v>
      </c>
    </row>
    <row r="146" spans="1:15" ht="15.75" thickBot="1">
      <c r="A146" s="21">
        <v>68</v>
      </c>
      <c r="B146" s="20" t="s">
        <v>81</v>
      </c>
      <c r="C146" s="16" t="s">
        <v>59</v>
      </c>
      <c r="D146" s="16">
        <v>2.4</v>
      </c>
      <c r="E146" s="16">
        <v>6.1</v>
      </c>
      <c r="F146" s="16">
        <v>16.399999999999999</v>
      </c>
      <c r="G146" s="16">
        <v>130</v>
      </c>
      <c r="H146" s="44">
        <v>0.06</v>
      </c>
      <c r="I146" s="20"/>
      <c r="J146" s="16">
        <v>5.81</v>
      </c>
      <c r="K146" s="20">
        <v>11.2</v>
      </c>
      <c r="L146" s="27">
        <v>33.9</v>
      </c>
      <c r="M146" s="16">
        <v>86.2</v>
      </c>
      <c r="N146" s="16">
        <v>29.8</v>
      </c>
      <c r="O146" s="20">
        <v>1.45</v>
      </c>
    </row>
    <row r="147" spans="1:15" ht="15.75" thickBot="1">
      <c r="A147" s="21">
        <v>610</v>
      </c>
      <c r="B147" s="20" t="s">
        <v>116</v>
      </c>
      <c r="C147" s="69">
        <v>200</v>
      </c>
      <c r="D147" s="16">
        <v>5.3</v>
      </c>
      <c r="E147" s="16">
        <v>5.3</v>
      </c>
      <c r="F147" s="16">
        <v>52</v>
      </c>
      <c r="G147" s="16">
        <v>280</v>
      </c>
      <c r="H147" s="44">
        <v>0.06</v>
      </c>
      <c r="I147" s="20"/>
      <c r="J147" s="16">
        <v>0.76</v>
      </c>
      <c r="K147" s="25">
        <v>31.7</v>
      </c>
      <c r="L147" s="16">
        <v>14.5</v>
      </c>
      <c r="M147" s="20">
        <v>107</v>
      </c>
      <c r="N147" s="16">
        <v>35.4</v>
      </c>
      <c r="O147" s="20">
        <v>0.77</v>
      </c>
    </row>
    <row r="148" spans="1:15" ht="26.25" thickBot="1">
      <c r="A148" s="66">
        <v>39.1</v>
      </c>
      <c r="B148" s="20" t="s">
        <v>114</v>
      </c>
      <c r="C148" s="69">
        <v>100</v>
      </c>
      <c r="D148" s="20">
        <v>12.2</v>
      </c>
      <c r="E148" s="69">
        <v>11.1</v>
      </c>
      <c r="F148" s="69">
        <v>13.3</v>
      </c>
      <c r="G148" s="69">
        <v>201</v>
      </c>
      <c r="H148" s="69">
        <v>0.06</v>
      </c>
      <c r="I148" s="69">
        <v>1.62</v>
      </c>
      <c r="J148" s="20">
        <v>1.1000000000000001</v>
      </c>
      <c r="K148" s="69">
        <v>20.2</v>
      </c>
      <c r="L148" s="69">
        <v>38.1</v>
      </c>
      <c r="M148" s="69">
        <v>130</v>
      </c>
      <c r="N148" s="70">
        <v>26.2</v>
      </c>
      <c r="O148" s="31">
        <v>0.09</v>
      </c>
    </row>
    <row r="149" spans="1:15" ht="15.75" thickBot="1">
      <c r="A149" s="21">
        <v>295</v>
      </c>
      <c r="B149" s="23" t="s">
        <v>68</v>
      </c>
      <c r="C149" s="16">
        <v>200</v>
      </c>
      <c r="D149" s="16">
        <v>0.2</v>
      </c>
      <c r="E149" s="16">
        <v>0.1</v>
      </c>
      <c r="F149" s="16">
        <v>17.2</v>
      </c>
      <c r="G149" s="16">
        <v>68</v>
      </c>
      <c r="H149" s="16">
        <v>0.01</v>
      </c>
      <c r="I149" s="16" t="s">
        <v>20</v>
      </c>
      <c r="J149" s="16">
        <v>1.6</v>
      </c>
      <c r="K149" s="16">
        <v>0</v>
      </c>
      <c r="L149" s="20">
        <v>6.03</v>
      </c>
      <c r="M149" s="16">
        <v>4.4000000000000004</v>
      </c>
      <c r="N149" s="17">
        <v>3.13</v>
      </c>
      <c r="O149" s="16" t="s">
        <v>33</v>
      </c>
    </row>
    <row r="150" spans="1:15" ht="16.5" customHeight="1" thickBot="1">
      <c r="A150" s="21">
        <v>77.09</v>
      </c>
      <c r="B150" s="20" t="s">
        <v>99</v>
      </c>
      <c r="C150" s="16">
        <v>50</v>
      </c>
      <c r="D150" s="16">
        <v>4</v>
      </c>
      <c r="E150" s="16">
        <v>0</v>
      </c>
      <c r="F150" s="16">
        <v>20</v>
      </c>
      <c r="G150" s="16">
        <v>100</v>
      </c>
      <c r="H150" s="17">
        <v>0.08</v>
      </c>
      <c r="I150" s="16"/>
      <c r="J150" s="16">
        <v>0</v>
      </c>
      <c r="K150" s="16">
        <v>0</v>
      </c>
      <c r="L150" s="16">
        <v>14.4</v>
      </c>
      <c r="M150" s="16">
        <v>65.099999999999994</v>
      </c>
      <c r="N150" s="16">
        <v>21.1</v>
      </c>
      <c r="O150" s="16">
        <v>0.9</v>
      </c>
    </row>
    <row r="151" spans="1:15" ht="16.5" customHeight="1" thickBot="1">
      <c r="A151" s="21">
        <v>75.14</v>
      </c>
      <c r="B151" s="20" t="s">
        <v>100</v>
      </c>
      <c r="C151" s="16">
        <v>50</v>
      </c>
      <c r="D151" s="16">
        <v>4</v>
      </c>
      <c r="E151" s="16">
        <v>0</v>
      </c>
      <c r="F151" s="16">
        <v>24</v>
      </c>
      <c r="G151" s="16">
        <v>118</v>
      </c>
      <c r="H151" s="17">
        <v>0.08</v>
      </c>
      <c r="I151" s="16"/>
      <c r="J151" s="16">
        <v>0</v>
      </c>
      <c r="K151" s="16">
        <v>0</v>
      </c>
      <c r="L151" s="16">
        <v>11.5</v>
      </c>
      <c r="M151" s="16">
        <v>43.4</v>
      </c>
      <c r="N151" s="16">
        <v>16.399999999999999</v>
      </c>
      <c r="O151" s="20">
        <v>1.01</v>
      </c>
    </row>
    <row r="152" spans="1:15" ht="15.75" thickBot="1">
      <c r="A152" s="83" t="s">
        <v>61</v>
      </c>
      <c r="B152" s="84"/>
      <c r="C152" s="20"/>
      <c r="D152" s="16">
        <f>SUM(D145:D151)</f>
        <v>29.2</v>
      </c>
      <c r="E152" s="16">
        <f t="shared" ref="E152:N152" si="18">SUM(E145:E151)</f>
        <v>27.1</v>
      </c>
      <c r="F152" s="16">
        <f t="shared" si="18"/>
        <v>157.4</v>
      </c>
      <c r="G152" s="16">
        <f t="shared" si="18"/>
        <v>997</v>
      </c>
      <c r="H152" s="16">
        <f t="shared" si="18"/>
        <v>0.39</v>
      </c>
      <c r="I152" s="16">
        <f t="shared" si="18"/>
        <v>1.62</v>
      </c>
      <c r="J152" s="16">
        <f t="shared" si="18"/>
        <v>10.989999999999998</v>
      </c>
      <c r="K152" s="16">
        <f t="shared" si="18"/>
        <v>63.099999999999994</v>
      </c>
      <c r="L152" s="16">
        <f t="shared" si="18"/>
        <v>139.13</v>
      </c>
      <c r="M152" s="16">
        <f t="shared" si="18"/>
        <v>484.59999999999991</v>
      </c>
      <c r="N152" s="16">
        <f t="shared" si="18"/>
        <v>160.43</v>
      </c>
      <c r="O152" s="20">
        <f>SUM(O145:O151)</f>
        <v>4.72</v>
      </c>
    </row>
    <row r="153" spans="1:15" ht="15.75" thickBot="1">
      <c r="A153" s="104" t="s">
        <v>14</v>
      </c>
      <c r="B153" s="105"/>
      <c r="C153" s="20"/>
      <c r="D153" s="20">
        <f>D143+D152</f>
        <v>50.3</v>
      </c>
      <c r="E153" s="20">
        <f t="shared" ref="E153:O153" si="19">E143+E152</f>
        <v>44.8</v>
      </c>
      <c r="F153" s="20">
        <f t="shared" si="19"/>
        <v>279.8</v>
      </c>
      <c r="G153" s="20">
        <f t="shared" si="19"/>
        <v>1747</v>
      </c>
      <c r="H153" s="20">
        <f t="shared" si="19"/>
        <v>0.8</v>
      </c>
      <c r="I153" s="20">
        <f t="shared" si="19"/>
        <v>1.62</v>
      </c>
      <c r="J153" s="20">
        <f t="shared" si="19"/>
        <v>24.53</v>
      </c>
      <c r="K153" s="20">
        <f t="shared" si="19"/>
        <v>161.61000000000001</v>
      </c>
      <c r="L153" s="20">
        <f t="shared" si="19"/>
        <v>379.4</v>
      </c>
      <c r="M153" s="20">
        <f t="shared" si="19"/>
        <v>904.49</v>
      </c>
      <c r="N153" s="20">
        <f t="shared" si="19"/>
        <v>250.39000000000001</v>
      </c>
      <c r="O153" s="20">
        <f t="shared" si="19"/>
        <v>9.7199999999999989</v>
      </c>
    </row>
    <row r="154" spans="1:15">
      <c r="A154" s="54"/>
      <c r="B154" s="54"/>
      <c r="C154" s="34"/>
      <c r="D154" s="34"/>
      <c r="E154" s="35"/>
      <c r="F154" s="35"/>
      <c r="G154" s="35"/>
      <c r="H154" s="46"/>
      <c r="I154" s="34"/>
      <c r="J154" s="35"/>
      <c r="K154" s="35"/>
      <c r="L154" s="35"/>
      <c r="M154" s="35"/>
      <c r="N154" s="34"/>
      <c r="O154" s="35"/>
    </row>
    <row r="155" spans="1:15" ht="22.5" customHeight="1">
      <c r="A155" s="96" t="s">
        <v>50</v>
      </c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13"/>
      <c r="N155" s="13"/>
      <c r="O155" s="13"/>
    </row>
    <row r="156" spans="1:15" ht="16.5" customHeight="1" thickBot="1">
      <c r="A156" s="97" t="s">
        <v>54</v>
      </c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13"/>
      <c r="N156" s="13"/>
      <c r="O156" s="13"/>
    </row>
    <row r="157" spans="1:15" ht="30" customHeight="1" thickBot="1">
      <c r="A157" s="91" t="s">
        <v>40</v>
      </c>
      <c r="B157" s="91" t="s">
        <v>1</v>
      </c>
      <c r="C157" s="91" t="s">
        <v>2</v>
      </c>
      <c r="D157" s="93" t="s">
        <v>3</v>
      </c>
      <c r="E157" s="94"/>
      <c r="F157" s="95"/>
      <c r="G157" s="91" t="s">
        <v>47</v>
      </c>
      <c r="H157" s="15"/>
      <c r="I157" s="87" t="s">
        <v>4</v>
      </c>
      <c r="J157" s="87"/>
      <c r="K157" s="98"/>
      <c r="L157" s="93" t="s">
        <v>5</v>
      </c>
      <c r="M157" s="94"/>
      <c r="N157" s="94"/>
      <c r="O157" s="95"/>
    </row>
    <row r="158" spans="1:15" ht="19.5" customHeight="1" thickBot="1">
      <c r="A158" s="92"/>
      <c r="B158" s="92"/>
      <c r="C158" s="92"/>
      <c r="D158" s="16" t="s">
        <v>17</v>
      </c>
      <c r="E158" s="16" t="s">
        <v>49</v>
      </c>
      <c r="F158" s="16" t="s">
        <v>18</v>
      </c>
      <c r="G158" s="92"/>
      <c r="H158" s="17" t="s">
        <v>41</v>
      </c>
      <c r="I158" s="16"/>
      <c r="J158" s="16" t="s">
        <v>45</v>
      </c>
      <c r="K158" s="16" t="s">
        <v>30</v>
      </c>
      <c r="L158" s="16" t="s">
        <v>7</v>
      </c>
      <c r="M158" s="16" t="s">
        <v>42</v>
      </c>
      <c r="N158" s="16" t="s">
        <v>43</v>
      </c>
      <c r="O158" s="48" t="s">
        <v>44</v>
      </c>
    </row>
    <row r="159" spans="1:15" ht="18.75" customHeight="1">
      <c r="A159" s="88" t="s">
        <v>8</v>
      </c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90"/>
    </row>
    <row r="160" spans="1:15" ht="15.75" thickBot="1">
      <c r="A160" s="66">
        <v>258</v>
      </c>
      <c r="B160" s="20" t="s">
        <v>109</v>
      </c>
      <c r="C160" s="69">
        <v>50</v>
      </c>
      <c r="D160" s="69">
        <v>0</v>
      </c>
      <c r="E160" s="69">
        <v>0</v>
      </c>
      <c r="F160" s="69">
        <v>2.5</v>
      </c>
      <c r="G160" s="69">
        <v>17.5</v>
      </c>
      <c r="H160" s="69">
        <v>0.05</v>
      </c>
      <c r="I160" s="69">
        <v>1.4</v>
      </c>
      <c r="J160" s="69">
        <v>18.7</v>
      </c>
      <c r="K160" s="69">
        <v>0</v>
      </c>
      <c r="L160" s="69">
        <v>10.5</v>
      </c>
      <c r="M160" s="69">
        <v>19.5</v>
      </c>
      <c r="N160" s="68">
        <v>15</v>
      </c>
      <c r="O160" s="57">
        <v>0.7</v>
      </c>
    </row>
    <row r="161" spans="1:15" ht="15.75" thickBot="1">
      <c r="A161" s="19">
        <v>129</v>
      </c>
      <c r="B161" s="20" t="s">
        <v>55</v>
      </c>
      <c r="C161" s="16" t="s">
        <v>56</v>
      </c>
      <c r="D161" s="16">
        <v>18</v>
      </c>
      <c r="E161" s="16">
        <v>25.5</v>
      </c>
      <c r="F161" s="16">
        <v>18.5</v>
      </c>
      <c r="G161" s="16">
        <v>378</v>
      </c>
      <c r="H161" s="17">
        <v>7.0000000000000007E-2</v>
      </c>
      <c r="I161" s="16"/>
      <c r="J161" s="16">
        <v>0.39</v>
      </c>
      <c r="K161" s="16">
        <v>60.8</v>
      </c>
      <c r="L161" s="16">
        <v>26.3</v>
      </c>
      <c r="M161" s="16">
        <v>243.3</v>
      </c>
      <c r="N161" s="16">
        <v>27.2</v>
      </c>
      <c r="O161" s="16">
        <v>2.15</v>
      </c>
    </row>
    <row r="162" spans="1:15" ht="15.75" thickBot="1">
      <c r="A162" s="21">
        <v>138</v>
      </c>
      <c r="B162" s="20" t="s">
        <v>21</v>
      </c>
      <c r="C162" s="16">
        <v>220</v>
      </c>
      <c r="D162" s="16">
        <v>4.5</v>
      </c>
      <c r="E162" s="20">
        <v>7.2</v>
      </c>
      <c r="F162" s="16">
        <v>29.4</v>
      </c>
      <c r="G162" s="16">
        <v>203</v>
      </c>
      <c r="H162" s="16">
        <v>0.17</v>
      </c>
      <c r="I162" s="16">
        <v>26.11</v>
      </c>
      <c r="J162" s="24">
        <v>15.22</v>
      </c>
      <c r="K162" s="16">
        <v>42.2</v>
      </c>
      <c r="L162" s="16">
        <v>52.2</v>
      </c>
      <c r="M162" s="16">
        <v>144</v>
      </c>
      <c r="N162" s="17">
        <v>41.6</v>
      </c>
      <c r="O162" s="39">
        <v>1.5</v>
      </c>
    </row>
    <row r="163" spans="1:15" ht="16.5" customHeight="1" thickBot="1">
      <c r="A163" s="66">
        <v>45</v>
      </c>
      <c r="B163" s="20" t="s">
        <v>110</v>
      </c>
      <c r="C163" s="69">
        <v>200</v>
      </c>
      <c r="D163" s="69">
        <v>4</v>
      </c>
      <c r="E163" s="69">
        <v>4</v>
      </c>
      <c r="F163" s="69">
        <v>22</v>
      </c>
      <c r="G163" s="69">
        <v>136</v>
      </c>
      <c r="H163" s="69">
        <v>0.03</v>
      </c>
      <c r="I163" s="69">
        <v>0.38</v>
      </c>
      <c r="J163" s="69">
        <v>0.38</v>
      </c>
      <c r="K163" s="20">
        <v>15.96</v>
      </c>
      <c r="L163" s="20">
        <v>121.78</v>
      </c>
      <c r="M163" s="20">
        <v>109.42</v>
      </c>
      <c r="N163" s="68">
        <v>29.92</v>
      </c>
      <c r="O163" s="39">
        <v>0.96</v>
      </c>
    </row>
    <row r="164" spans="1:15" ht="16.5" customHeight="1" thickBot="1">
      <c r="A164" s="21">
        <v>75.02</v>
      </c>
      <c r="B164" s="23" t="s">
        <v>106</v>
      </c>
      <c r="C164" s="16">
        <v>50</v>
      </c>
      <c r="D164" s="16">
        <v>3.3</v>
      </c>
      <c r="E164" s="16">
        <v>0</v>
      </c>
      <c r="F164" s="16">
        <v>23.3</v>
      </c>
      <c r="G164" s="16">
        <v>118</v>
      </c>
      <c r="H164" s="17">
        <v>0.08</v>
      </c>
      <c r="I164" s="16"/>
      <c r="J164" s="16">
        <v>0</v>
      </c>
      <c r="K164" s="16">
        <v>0</v>
      </c>
      <c r="L164" s="16">
        <v>11.5</v>
      </c>
      <c r="M164" s="16">
        <v>43.5</v>
      </c>
      <c r="N164" s="16">
        <v>16.5</v>
      </c>
      <c r="O164" s="16">
        <v>1.1000000000000001</v>
      </c>
    </row>
    <row r="165" spans="1:15" ht="15.75" thickBot="1">
      <c r="A165" s="83" t="s">
        <v>62</v>
      </c>
      <c r="B165" s="84"/>
      <c r="C165" s="20"/>
      <c r="D165" s="16">
        <f>SUM(D160:D164)</f>
        <v>29.8</v>
      </c>
      <c r="E165" s="16">
        <f t="shared" ref="E165:O165" si="20">SUM(E160:E164)</f>
        <v>36.700000000000003</v>
      </c>
      <c r="F165" s="16">
        <f t="shared" si="20"/>
        <v>95.7</v>
      </c>
      <c r="G165" s="16">
        <f t="shared" si="20"/>
        <v>852.5</v>
      </c>
      <c r="H165" s="16">
        <f t="shared" si="20"/>
        <v>0.40000000000000008</v>
      </c>
      <c r="I165" s="16">
        <f t="shared" si="20"/>
        <v>27.889999999999997</v>
      </c>
      <c r="J165" s="16">
        <f t="shared" si="20"/>
        <v>34.690000000000005</v>
      </c>
      <c r="K165" s="16">
        <f t="shared" si="20"/>
        <v>118.96000000000001</v>
      </c>
      <c r="L165" s="16">
        <f t="shared" si="20"/>
        <v>222.28</v>
      </c>
      <c r="M165" s="16">
        <f t="shared" si="20"/>
        <v>559.72</v>
      </c>
      <c r="N165" s="16">
        <f t="shared" si="20"/>
        <v>130.22000000000003</v>
      </c>
      <c r="O165" s="16">
        <f t="shared" si="20"/>
        <v>6.41</v>
      </c>
    </row>
    <row r="166" spans="1:15" ht="15.75" thickBot="1">
      <c r="A166" s="85" t="s">
        <v>11</v>
      </c>
      <c r="B166" s="86"/>
      <c r="C166" s="18"/>
      <c r="D166" s="87"/>
      <c r="E166" s="87"/>
      <c r="F166" s="87"/>
      <c r="G166" s="18"/>
      <c r="H166" s="18"/>
      <c r="I166" s="27"/>
      <c r="J166" s="27"/>
      <c r="K166" s="27"/>
      <c r="L166" s="20"/>
      <c r="M166" s="27"/>
      <c r="N166" s="27"/>
      <c r="O166" s="47"/>
    </row>
    <row r="167" spans="1:15" ht="15.75" thickBot="1">
      <c r="A167" s="21">
        <v>21</v>
      </c>
      <c r="B167" s="20" t="s">
        <v>22</v>
      </c>
      <c r="C167" s="16">
        <v>100</v>
      </c>
      <c r="D167" s="16">
        <v>1.6</v>
      </c>
      <c r="E167" s="16">
        <v>4.5999999999999996</v>
      </c>
      <c r="F167" s="20">
        <v>11.1</v>
      </c>
      <c r="G167" s="16">
        <v>90</v>
      </c>
      <c r="H167" s="16">
        <v>0.03</v>
      </c>
      <c r="I167" s="16">
        <v>12.78</v>
      </c>
      <c r="J167" s="20">
        <v>13.8</v>
      </c>
      <c r="K167" s="16">
        <v>0</v>
      </c>
      <c r="L167" s="20">
        <v>38.5</v>
      </c>
      <c r="M167" s="16">
        <v>29.1</v>
      </c>
      <c r="N167" s="17">
        <v>19.68</v>
      </c>
      <c r="O167" s="41">
        <v>0.96</v>
      </c>
    </row>
    <row r="168" spans="1:15" ht="15.75" thickBot="1">
      <c r="A168" s="21">
        <v>66</v>
      </c>
      <c r="B168" s="20" t="s">
        <v>82</v>
      </c>
      <c r="C168" s="16">
        <v>300</v>
      </c>
      <c r="D168" s="16">
        <v>3.1</v>
      </c>
      <c r="E168" s="16">
        <v>5.0999999999999996</v>
      </c>
      <c r="F168" s="16">
        <v>13.9</v>
      </c>
      <c r="G168" s="16">
        <v>115</v>
      </c>
      <c r="H168" s="44">
        <v>0.03</v>
      </c>
      <c r="I168" s="20"/>
      <c r="J168" s="16">
        <v>0.72</v>
      </c>
      <c r="K168" s="16">
        <v>15.1</v>
      </c>
      <c r="L168" s="27">
        <v>13.9</v>
      </c>
      <c r="M168" s="20">
        <v>262.5</v>
      </c>
      <c r="N168" s="20">
        <v>8.6</v>
      </c>
      <c r="O168" s="16">
        <v>0.49</v>
      </c>
    </row>
    <row r="169" spans="1:15" ht="15" customHeight="1" thickBot="1">
      <c r="A169" s="22">
        <v>144</v>
      </c>
      <c r="B169" s="20" t="s">
        <v>117</v>
      </c>
      <c r="C169" s="16">
        <v>180</v>
      </c>
      <c r="D169" s="16">
        <v>3</v>
      </c>
      <c r="E169" s="16">
        <v>9</v>
      </c>
      <c r="F169" s="16">
        <v>17</v>
      </c>
      <c r="G169" s="16">
        <v>136</v>
      </c>
      <c r="H169" s="44">
        <v>0.2</v>
      </c>
      <c r="I169" s="20"/>
      <c r="J169" s="16">
        <v>22.1</v>
      </c>
      <c r="K169" s="16">
        <v>51.16</v>
      </c>
      <c r="L169" s="16">
        <v>44.5</v>
      </c>
      <c r="M169" s="20">
        <v>197.6</v>
      </c>
      <c r="N169" s="20">
        <v>49.1</v>
      </c>
      <c r="O169" s="16">
        <v>2.12</v>
      </c>
    </row>
    <row r="170" spans="1:15" ht="26.25" customHeight="1" thickBot="1">
      <c r="A170" s="66">
        <v>104</v>
      </c>
      <c r="B170" s="20" t="s">
        <v>97</v>
      </c>
      <c r="C170" s="65" t="s">
        <v>96</v>
      </c>
      <c r="D170" s="62">
        <v>14</v>
      </c>
      <c r="E170" s="62">
        <v>12.2</v>
      </c>
      <c r="F170" s="62">
        <v>10.1</v>
      </c>
      <c r="G170" s="62">
        <v>207</v>
      </c>
      <c r="H170" s="61">
        <v>0.08</v>
      </c>
      <c r="I170" s="61">
        <v>0.12</v>
      </c>
      <c r="J170" s="64">
        <v>0.12</v>
      </c>
      <c r="K170" s="61">
        <v>18.2</v>
      </c>
      <c r="L170" s="61">
        <v>35.5</v>
      </c>
      <c r="M170" s="64">
        <v>117.2</v>
      </c>
      <c r="N170" s="61">
        <v>26.5</v>
      </c>
      <c r="O170" s="24" t="s">
        <v>98</v>
      </c>
    </row>
    <row r="171" spans="1:15">
      <c r="A171" s="62">
        <v>46</v>
      </c>
      <c r="B171" s="81" t="s">
        <v>104</v>
      </c>
      <c r="C171" s="82"/>
      <c r="D171" s="62">
        <v>1</v>
      </c>
      <c r="E171" s="62">
        <v>0</v>
      </c>
      <c r="F171" s="63">
        <v>20</v>
      </c>
      <c r="G171" s="62">
        <v>92</v>
      </c>
      <c r="H171" s="62">
        <v>0.02</v>
      </c>
      <c r="I171" s="61">
        <v>0.02</v>
      </c>
      <c r="J171" s="62">
        <v>4</v>
      </c>
      <c r="K171" s="63">
        <v>0</v>
      </c>
      <c r="L171" s="62">
        <v>14</v>
      </c>
      <c r="M171" s="62">
        <v>14</v>
      </c>
      <c r="N171" s="62">
        <v>8</v>
      </c>
      <c r="O171" s="64">
        <v>2.8</v>
      </c>
    </row>
    <row r="172" spans="1:15" ht="15.75" customHeight="1" thickBot="1">
      <c r="A172" s="21">
        <v>77.09</v>
      </c>
      <c r="B172" s="20" t="s">
        <v>118</v>
      </c>
      <c r="C172" s="16">
        <v>50</v>
      </c>
      <c r="D172" s="16">
        <v>4</v>
      </c>
      <c r="E172" s="16">
        <v>0</v>
      </c>
      <c r="F172" s="16">
        <v>20</v>
      </c>
      <c r="G172" s="16">
        <v>100</v>
      </c>
      <c r="H172" s="17">
        <v>0.08</v>
      </c>
      <c r="I172" s="16"/>
      <c r="J172" s="16">
        <v>0</v>
      </c>
      <c r="K172" s="16">
        <v>0</v>
      </c>
      <c r="L172" s="16">
        <v>14.4</v>
      </c>
      <c r="M172" s="16">
        <v>65.099999999999994</v>
      </c>
      <c r="N172" s="16">
        <v>21.1</v>
      </c>
      <c r="O172" s="16">
        <v>1.8</v>
      </c>
    </row>
    <row r="173" spans="1:15" ht="18" customHeight="1" thickBot="1">
      <c r="A173" s="21">
        <v>75.14</v>
      </c>
      <c r="B173" s="23" t="s">
        <v>100</v>
      </c>
      <c r="C173" s="16">
        <v>50</v>
      </c>
      <c r="D173" s="16">
        <v>4</v>
      </c>
      <c r="E173" s="16">
        <v>0</v>
      </c>
      <c r="F173" s="16">
        <v>24</v>
      </c>
      <c r="G173" s="16">
        <v>118</v>
      </c>
      <c r="H173" s="17">
        <v>0.08</v>
      </c>
      <c r="I173" s="16"/>
      <c r="J173" s="16">
        <v>0</v>
      </c>
      <c r="K173" s="16">
        <v>0</v>
      </c>
      <c r="L173" s="16">
        <v>11.5</v>
      </c>
      <c r="M173" s="16">
        <v>43.4</v>
      </c>
      <c r="N173" s="16">
        <v>16.399999999999999</v>
      </c>
      <c r="O173" s="16">
        <v>1.01</v>
      </c>
    </row>
    <row r="174" spans="1:15" ht="15.75" thickBot="1">
      <c r="A174" s="83" t="s">
        <v>61</v>
      </c>
      <c r="B174" s="84"/>
      <c r="C174" s="20"/>
      <c r="D174" s="16">
        <f>SUM(D167:D173)</f>
        <v>30.7</v>
      </c>
      <c r="E174" s="16">
        <f t="shared" ref="E174:O174" si="21">SUM(E167:E173)</f>
        <v>30.9</v>
      </c>
      <c r="F174" s="16">
        <f t="shared" si="21"/>
        <v>116.1</v>
      </c>
      <c r="G174" s="16">
        <f t="shared" si="21"/>
        <v>858</v>
      </c>
      <c r="H174" s="16">
        <f t="shared" si="21"/>
        <v>0.52</v>
      </c>
      <c r="I174" s="16">
        <f t="shared" si="21"/>
        <v>12.919999999999998</v>
      </c>
      <c r="J174" s="16">
        <f t="shared" si="21"/>
        <v>40.74</v>
      </c>
      <c r="K174" s="16">
        <f t="shared" si="21"/>
        <v>84.46</v>
      </c>
      <c r="L174" s="16">
        <f t="shared" si="21"/>
        <v>172.3</v>
      </c>
      <c r="M174" s="16">
        <f t="shared" si="21"/>
        <v>728.90000000000009</v>
      </c>
      <c r="N174" s="16">
        <f t="shared" si="21"/>
        <v>149.38</v>
      </c>
      <c r="O174" s="16">
        <f t="shared" si="21"/>
        <v>9.18</v>
      </c>
    </row>
    <row r="175" spans="1:15" ht="15.75" thickBot="1">
      <c r="A175" s="104" t="s">
        <v>14</v>
      </c>
      <c r="B175" s="105"/>
      <c r="C175" s="20"/>
      <c r="D175" s="16">
        <f>D165+D174</f>
        <v>60.5</v>
      </c>
      <c r="E175" s="16">
        <v>51</v>
      </c>
      <c r="F175" s="16">
        <v>139</v>
      </c>
      <c r="G175" s="16">
        <v>1230</v>
      </c>
      <c r="H175" s="55">
        <v>0.64</v>
      </c>
      <c r="I175" s="20"/>
      <c r="J175" s="16">
        <v>82.15</v>
      </c>
      <c r="K175" s="16">
        <v>88.31</v>
      </c>
      <c r="L175" s="16">
        <v>5.75</v>
      </c>
      <c r="M175" s="20">
        <v>769.08</v>
      </c>
      <c r="N175" s="20">
        <v>203.68</v>
      </c>
      <c r="O175" s="20">
        <v>11</v>
      </c>
    </row>
    <row r="176" spans="1:15">
      <c r="A176" s="54"/>
      <c r="B176" s="54"/>
      <c r="C176" s="34"/>
      <c r="D176" s="35"/>
      <c r="E176" s="35"/>
      <c r="F176" s="35"/>
      <c r="G176" s="35"/>
      <c r="H176" s="56"/>
      <c r="I176" s="34"/>
      <c r="J176" s="35"/>
      <c r="K176" s="35"/>
      <c r="L176" s="35"/>
      <c r="M176" s="34"/>
      <c r="N176" s="34"/>
      <c r="O176" s="34"/>
    </row>
    <row r="177" spans="1:15" ht="19.5" customHeight="1">
      <c r="A177" s="96" t="s">
        <v>51</v>
      </c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13"/>
      <c r="N177" s="13"/>
      <c r="O177" s="13"/>
    </row>
    <row r="178" spans="1:15" ht="16.5" customHeight="1" thickBot="1">
      <c r="A178" s="97" t="s">
        <v>54</v>
      </c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13"/>
      <c r="N178" s="13"/>
      <c r="O178" s="13"/>
    </row>
    <row r="179" spans="1:15" ht="30.75" customHeight="1" thickBot="1">
      <c r="A179" s="91" t="s">
        <v>40</v>
      </c>
      <c r="B179" s="91" t="s">
        <v>1</v>
      </c>
      <c r="C179" s="91" t="s">
        <v>2</v>
      </c>
      <c r="D179" s="93" t="s">
        <v>3</v>
      </c>
      <c r="E179" s="94"/>
      <c r="F179" s="95"/>
      <c r="G179" s="91" t="s">
        <v>47</v>
      </c>
      <c r="H179" s="15"/>
      <c r="I179" s="87" t="s">
        <v>4</v>
      </c>
      <c r="J179" s="87"/>
      <c r="K179" s="98"/>
      <c r="L179" s="93" t="s">
        <v>5</v>
      </c>
      <c r="M179" s="94"/>
      <c r="N179" s="94"/>
      <c r="O179" s="95"/>
    </row>
    <row r="180" spans="1:15" ht="16.5" customHeight="1" thickBot="1">
      <c r="A180" s="92"/>
      <c r="B180" s="92"/>
      <c r="C180" s="92"/>
      <c r="D180" s="16" t="s">
        <v>17</v>
      </c>
      <c r="E180" s="16" t="s">
        <v>49</v>
      </c>
      <c r="F180" s="16" t="s">
        <v>18</v>
      </c>
      <c r="G180" s="92"/>
      <c r="H180" s="17" t="s">
        <v>41</v>
      </c>
      <c r="I180" s="16"/>
      <c r="J180" s="16" t="s">
        <v>45</v>
      </c>
      <c r="K180" s="16" t="s">
        <v>30</v>
      </c>
      <c r="L180" s="16" t="s">
        <v>7</v>
      </c>
      <c r="M180" s="16" t="s">
        <v>42</v>
      </c>
      <c r="N180" s="16" t="s">
        <v>43</v>
      </c>
      <c r="O180" s="48" t="s">
        <v>44</v>
      </c>
    </row>
    <row r="181" spans="1:15" ht="15.75" thickBot="1">
      <c r="A181" s="83" t="s">
        <v>8</v>
      </c>
      <c r="B181" s="84"/>
      <c r="C181" s="18"/>
      <c r="D181" s="87"/>
      <c r="E181" s="87"/>
      <c r="F181" s="87"/>
      <c r="G181" s="18"/>
      <c r="H181" s="27"/>
      <c r="I181" s="27"/>
      <c r="J181" s="27"/>
      <c r="K181" s="99"/>
      <c r="L181" s="100"/>
      <c r="M181" s="100"/>
      <c r="N181" s="100"/>
      <c r="O181" s="101"/>
    </row>
    <row r="182" spans="1:15" ht="15.75" thickBot="1">
      <c r="A182" s="19">
        <v>1</v>
      </c>
      <c r="B182" s="20" t="s">
        <v>9</v>
      </c>
      <c r="C182" s="16">
        <v>20</v>
      </c>
      <c r="D182" s="16">
        <v>6</v>
      </c>
      <c r="E182" s="16">
        <v>6</v>
      </c>
      <c r="F182" s="16">
        <v>0</v>
      </c>
      <c r="G182" s="16">
        <v>72</v>
      </c>
      <c r="H182" s="17">
        <v>0</v>
      </c>
      <c r="I182" s="16"/>
      <c r="J182" s="16">
        <v>0.14000000000000001</v>
      </c>
      <c r="K182" s="16">
        <v>42</v>
      </c>
      <c r="L182" s="16">
        <v>200</v>
      </c>
      <c r="M182" s="16">
        <v>120</v>
      </c>
      <c r="N182" s="16">
        <v>11</v>
      </c>
      <c r="O182" s="16">
        <v>0.14000000000000001</v>
      </c>
    </row>
    <row r="183" spans="1:15" ht="15.75" thickBot="1">
      <c r="A183" s="21">
        <v>219</v>
      </c>
      <c r="B183" s="20" t="s">
        <v>83</v>
      </c>
      <c r="C183" s="16" t="s">
        <v>84</v>
      </c>
      <c r="D183" s="16">
        <v>14.6</v>
      </c>
      <c r="E183" s="16">
        <v>24.1</v>
      </c>
      <c r="F183" s="16">
        <v>2.6</v>
      </c>
      <c r="G183" s="16">
        <v>285</v>
      </c>
      <c r="H183" s="16">
        <v>7.0000000000000007E-2</v>
      </c>
      <c r="I183" s="16">
        <v>0.52</v>
      </c>
      <c r="J183" s="16">
        <v>0.22</v>
      </c>
      <c r="K183" s="16">
        <v>29.2</v>
      </c>
      <c r="L183" s="15">
        <v>100.2</v>
      </c>
      <c r="M183" s="16">
        <v>240.5</v>
      </c>
      <c r="N183" s="17">
        <v>16.8</v>
      </c>
      <c r="O183" s="57">
        <v>2.5</v>
      </c>
    </row>
    <row r="184" spans="1:15" ht="15.75" thickBot="1">
      <c r="A184" s="21">
        <v>285</v>
      </c>
      <c r="B184" s="20" t="s">
        <v>73</v>
      </c>
      <c r="C184" s="16">
        <v>200</v>
      </c>
      <c r="D184" s="16">
        <v>0.1</v>
      </c>
      <c r="E184" s="16">
        <v>0</v>
      </c>
      <c r="F184" s="16">
        <v>9.3000000000000007</v>
      </c>
      <c r="G184" s="16">
        <v>37</v>
      </c>
      <c r="H184" s="17">
        <v>0</v>
      </c>
      <c r="I184" s="16"/>
      <c r="J184" s="16">
        <v>1.1000000000000001</v>
      </c>
      <c r="K184" s="17">
        <v>0</v>
      </c>
      <c r="L184" s="16">
        <v>2.7</v>
      </c>
      <c r="M184" s="16">
        <v>1.54</v>
      </c>
      <c r="N184" s="16">
        <v>0.73</v>
      </c>
      <c r="O184" s="16">
        <v>0.06</v>
      </c>
    </row>
    <row r="185" spans="1:15" ht="15.75" customHeight="1" thickBot="1">
      <c r="A185" s="21">
        <v>75.02</v>
      </c>
      <c r="B185" s="23" t="s">
        <v>106</v>
      </c>
      <c r="C185" s="16">
        <v>50</v>
      </c>
      <c r="D185" s="16">
        <v>3.3</v>
      </c>
      <c r="E185" s="16">
        <v>0</v>
      </c>
      <c r="F185" s="16">
        <v>23.3</v>
      </c>
      <c r="G185" s="16">
        <v>118</v>
      </c>
      <c r="H185" s="17">
        <v>0.08</v>
      </c>
      <c r="I185" s="16"/>
      <c r="J185" s="16">
        <v>0</v>
      </c>
      <c r="K185" s="16">
        <v>0</v>
      </c>
      <c r="L185" s="16">
        <v>11.5</v>
      </c>
      <c r="M185" s="16">
        <v>43.5</v>
      </c>
      <c r="N185" s="16">
        <v>16.5</v>
      </c>
      <c r="O185" s="16">
        <v>1.1000000000000001</v>
      </c>
    </row>
    <row r="186" spans="1:15" ht="16.5" customHeight="1" thickBot="1">
      <c r="A186" s="40" t="s">
        <v>71</v>
      </c>
      <c r="B186" s="20" t="s">
        <v>34</v>
      </c>
      <c r="C186" s="16">
        <v>150</v>
      </c>
      <c r="D186" s="16">
        <v>0.6</v>
      </c>
      <c r="E186" s="16">
        <v>0.6</v>
      </c>
      <c r="F186" s="16">
        <v>14.7</v>
      </c>
      <c r="G186" s="16">
        <v>71</v>
      </c>
      <c r="H186" s="16">
        <v>0.05</v>
      </c>
      <c r="I186" s="16">
        <v>34.200000000000003</v>
      </c>
      <c r="J186" s="16">
        <v>15</v>
      </c>
      <c r="K186" s="16">
        <v>0</v>
      </c>
      <c r="L186" s="16">
        <v>24</v>
      </c>
      <c r="M186" s="16">
        <v>16.5</v>
      </c>
      <c r="N186" s="17">
        <v>13.5</v>
      </c>
      <c r="O186" s="58">
        <v>3.3</v>
      </c>
    </row>
    <row r="187" spans="1:15" ht="15.75" thickBot="1">
      <c r="A187" s="83" t="s">
        <v>62</v>
      </c>
      <c r="B187" s="84"/>
      <c r="C187" s="20"/>
      <c r="D187" s="16">
        <f>SUM(D182:D186)</f>
        <v>24.600000000000005</v>
      </c>
      <c r="E187" s="16">
        <f t="shared" ref="E187:O187" si="22">SUM(E182:E186)</f>
        <v>30.700000000000003</v>
      </c>
      <c r="F187" s="16">
        <f t="shared" si="22"/>
        <v>49.900000000000006</v>
      </c>
      <c r="G187" s="16">
        <f t="shared" si="22"/>
        <v>583</v>
      </c>
      <c r="H187" s="16">
        <f t="shared" si="22"/>
        <v>0.2</v>
      </c>
      <c r="I187" s="16">
        <f t="shared" si="22"/>
        <v>34.720000000000006</v>
      </c>
      <c r="J187" s="16">
        <f t="shared" si="22"/>
        <v>16.46</v>
      </c>
      <c r="K187" s="16">
        <f t="shared" si="22"/>
        <v>71.2</v>
      </c>
      <c r="L187" s="16">
        <f t="shared" si="22"/>
        <v>338.4</v>
      </c>
      <c r="M187" s="16">
        <f t="shared" si="22"/>
        <v>422.04</v>
      </c>
      <c r="N187" s="16">
        <f t="shared" si="22"/>
        <v>58.53</v>
      </c>
      <c r="O187" s="16">
        <f t="shared" si="22"/>
        <v>7.1</v>
      </c>
    </row>
    <row r="188" spans="1:15" ht="15.75" thickBot="1">
      <c r="A188" s="83" t="s">
        <v>11</v>
      </c>
      <c r="B188" s="84"/>
      <c r="C188" s="18"/>
      <c r="D188" s="87"/>
      <c r="E188" s="87"/>
      <c r="F188" s="87"/>
      <c r="G188" s="18"/>
      <c r="H188" s="27"/>
      <c r="I188" s="27"/>
      <c r="J188" s="27"/>
      <c r="K188" s="27"/>
      <c r="L188" s="16"/>
      <c r="M188" s="27"/>
      <c r="N188" s="27"/>
      <c r="O188" s="39"/>
    </row>
    <row r="189" spans="1:15" ht="15.75" thickBot="1">
      <c r="A189" s="21">
        <v>6</v>
      </c>
      <c r="B189" s="20" t="s">
        <v>58</v>
      </c>
      <c r="C189" s="16">
        <v>100</v>
      </c>
      <c r="D189" s="16">
        <v>2.1</v>
      </c>
      <c r="E189" s="16">
        <v>4.5</v>
      </c>
      <c r="F189" s="16">
        <v>10.3</v>
      </c>
      <c r="G189" s="16">
        <v>89.4</v>
      </c>
      <c r="H189" s="17">
        <v>0.03</v>
      </c>
      <c r="I189" s="16"/>
      <c r="J189" s="16">
        <v>21.6</v>
      </c>
      <c r="K189" s="16">
        <v>0</v>
      </c>
      <c r="L189" s="16">
        <v>28.8</v>
      </c>
      <c r="M189" s="16">
        <v>15.8</v>
      </c>
      <c r="N189" s="16">
        <v>20.5</v>
      </c>
      <c r="O189" s="16">
        <v>0.75</v>
      </c>
    </row>
    <row r="190" spans="1:15" ht="15.75" thickBot="1">
      <c r="A190" s="21">
        <v>54</v>
      </c>
      <c r="B190" s="23" t="s">
        <v>85</v>
      </c>
      <c r="C190" s="16" t="s">
        <v>59</v>
      </c>
      <c r="D190" s="16">
        <v>2.6</v>
      </c>
      <c r="E190" s="16">
        <v>6.2</v>
      </c>
      <c r="F190" s="16">
        <v>18.5</v>
      </c>
      <c r="G190" s="16">
        <v>142</v>
      </c>
      <c r="H190" s="16">
        <v>0.09</v>
      </c>
      <c r="I190" s="16">
        <v>13.87</v>
      </c>
      <c r="J190" s="16">
        <v>8.0399999999999991</v>
      </c>
      <c r="K190" s="16">
        <v>11.4</v>
      </c>
      <c r="L190" s="27">
        <v>18.059999999999999</v>
      </c>
      <c r="M190" s="16">
        <v>256</v>
      </c>
      <c r="N190" s="17">
        <v>26.9</v>
      </c>
      <c r="O190" s="39">
        <v>1.01</v>
      </c>
    </row>
    <row r="191" spans="1:15" ht="15.75" thickBot="1">
      <c r="A191" s="77">
        <v>167</v>
      </c>
      <c r="B191" s="23" t="s">
        <v>119</v>
      </c>
      <c r="C191" s="80" t="s">
        <v>67</v>
      </c>
      <c r="D191" s="80">
        <v>11.6</v>
      </c>
      <c r="E191" s="80">
        <v>6.5</v>
      </c>
      <c r="F191" s="80">
        <v>68.5</v>
      </c>
      <c r="G191" s="80">
        <v>365</v>
      </c>
      <c r="H191" s="80">
        <v>0.32</v>
      </c>
      <c r="I191" s="80"/>
      <c r="J191" s="80">
        <v>14.5</v>
      </c>
      <c r="K191" s="80">
        <v>0</v>
      </c>
      <c r="L191" s="78">
        <v>127.4</v>
      </c>
      <c r="M191" s="80">
        <v>102</v>
      </c>
      <c r="N191" s="79">
        <v>118.3</v>
      </c>
      <c r="O191" s="39">
        <v>5.5</v>
      </c>
    </row>
    <row r="192" spans="1:15" ht="15.75" thickBot="1">
      <c r="A192" s="19">
        <v>107</v>
      </c>
      <c r="B192" s="23" t="s">
        <v>120</v>
      </c>
      <c r="C192" s="80" t="s">
        <v>121</v>
      </c>
      <c r="D192" s="16">
        <v>15.7</v>
      </c>
      <c r="E192" s="16">
        <v>26</v>
      </c>
      <c r="F192" s="16">
        <v>19.899999999999999</v>
      </c>
      <c r="G192" s="16">
        <v>377</v>
      </c>
      <c r="H192" s="16">
        <v>0.06</v>
      </c>
      <c r="I192" s="16">
        <v>12.75</v>
      </c>
      <c r="J192" s="20">
        <v>1.92</v>
      </c>
      <c r="K192" s="16">
        <v>72</v>
      </c>
      <c r="L192" s="16">
        <v>13.38</v>
      </c>
      <c r="M192" s="16">
        <v>102</v>
      </c>
      <c r="N192" s="17">
        <v>33.17</v>
      </c>
      <c r="O192" s="41">
        <v>1.34</v>
      </c>
    </row>
    <row r="193" spans="1:15" ht="15.75" thickBot="1">
      <c r="A193" s="21">
        <v>69.010000000000005</v>
      </c>
      <c r="B193" s="20" t="s">
        <v>35</v>
      </c>
      <c r="C193" s="16">
        <v>200</v>
      </c>
      <c r="D193" s="16">
        <v>1</v>
      </c>
      <c r="E193" s="20">
        <v>0</v>
      </c>
      <c r="F193" s="16">
        <v>21</v>
      </c>
      <c r="G193" s="16">
        <v>90</v>
      </c>
      <c r="H193" s="16">
        <v>0.02</v>
      </c>
      <c r="I193" s="20"/>
      <c r="J193" s="20">
        <v>0.8</v>
      </c>
      <c r="K193" s="16">
        <v>0</v>
      </c>
      <c r="L193" s="16">
        <v>32.299999999999997</v>
      </c>
      <c r="M193" s="16">
        <v>29.2</v>
      </c>
      <c r="N193" s="17">
        <v>21</v>
      </c>
      <c r="O193" s="39">
        <v>0.67</v>
      </c>
    </row>
    <row r="194" spans="1:15" ht="19.5" customHeight="1" thickBot="1">
      <c r="A194" s="21" t="s">
        <v>36</v>
      </c>
      <c r="B194" s="23" t="s">
        <v>99</v>
      </c>
      <c r="C194" s="16">
        <v>50</v>
      </c>
      <c r="D194" s="16">
        <v>4</v>
      </c>
      <c r="E194" s="16">
        <v>0</v>
      </c>
      <c r="F194" s="16">
        <v>20</v>
      </c>
      <c r="G194" s="16">
        <v>100</v>
      </c>
      <c r="H194" s="17">
        <v>0.08</v>
      </c>
      <c r="I194" s="16"/>
      <c r="J194" s="16">
        <v>0</v>
      </c>
      <c r="K194" s="16">
        <v>0</v>
      </c>
      <c r="L194" s="16">
        <v>14.4</v>
      </c>
      <c r="M194" s="16">
        <v>65.099999999999994</v>
      </c>
      <c r="N194" s="16">
        <v>21.1</v>
      </c>
      <c r="O194" s="16">
        <v>1.8</v>
      </c>
    </row>
    <row r="195" spans="1:15" ht="18.75" customHeight="1" thickBot="1">
      <c r="A195" s="21">
        <v>75.14</v>
      </c>
      <c r="B195" s="23" t="s">
        <v>106</v>
      </c>
      <c r="C195" s="16">
        <v>50</v>
      </c>
      <c r="D195" s="16">
        <v>4</v>
      </c>
      <c r="E195" s="16">
        <v>0</v>
      </c>
      <c r="F195" s="16">
        <v>24</v>
      </c>
      <c r="G195" s="16">
        <v>118</v>
      </c>
      <c r="H195" s="17">
        <v>0.08</v>
      </c>
      <c r="I195" s="16"/>
      <c r="J195" s="16">
        <v>0</v>
      </c>
      <c r="K195" s="16">
        <v>0</v>
      </c>
      <c r="L195" s="16">
        <v>11.5</v>
      </c>
      <c r="M195" s="16">
        <v>43.4</v>
      </c>
      <c r="N195" s="16">
        <v>16.399999999999999</v>
      </c>
      <c r="O195" s="16">
        <v>1.01</v>
      </c>
    </row>
    <row r="196" spans="1:15" ht="15.75" thickBot="1">
      <c r="A196" s="83" t="s">
        <v>61</v>
      </c>
      <c r="B196" s="84"/>
      <c r="C196" s="20"/>
      <c r="D196" s="16">
        <f>SUM(D189:D195)</f>
        <v>41</v>
      </c>
      <c r="E196" s="16">
        <f t="shared" ref="E196:O196" si="23">SUM(E189:E195)</f>
        <v>43.2</v>
      </c>
      <c r="F196" s="16">
        <f t="shared" si="23"/>
        <v>182.2</v>
      </c>
      <c r="G196" s="16">
        <f t="shared" si="23"/>
        <v>1281.4000000000001</v>
      </c>
      <c r="H196" s="16">
        <f t="shared" si="23"/>
        <v>0.67999999999999994</v>
      </c>
      <c r="I196" s="16">
        <f t="shared" si="23"/>
        <v>26.619999999999997</v>
      </c>
      <c r="J196" s="16">
        <f t="shared" si="23"/>
        <v>46.86</v>
      </c>
      <c r="K196" s="16">
        <f t="shared" si="23"/>
        <v>83.4</v>
      </c>
      <c r="L196" s="16">
        <f t="shared" si="23"/>
        <v>245.84</v>
      </c>
      <c r="M196" s="16">
        <f t="shared" si="23"/>
        <v>613.5</v>
      </c>
      <c r="N196" s="16">
        <f t="shared" si="23"/>
        <v>257.37</v>
      </c>
      <c r="O196" s="16">
        <f t="shared" si="23"/>
        <v>12.08</v>
      </c>
    </row>
    <row r="197" spans="1:15" ht="15.75" thickBot="1">
      <c r="A197" s="83" t="s">
        <v>14</v>
      </c>
      <c r="B197" s="84"/>
      <c r="C197" s="20"/>
      <c r="D197" s="16">
        <f>D187+D196</f>
        <v>65.600000000000009</v>
      </c>
      <c r="E197" s="16">
        <f t="shared" ref="E197:O197" si="24">E187+E196</f>
        <v>73.900000000000006</v>
      </c>
      <c r="F197" s="16">
        <f t="shared" si="24"/>
        <v>232.1</v>
      </c>
      <c r="G197" s="16">
        <f t="shared" si="24"/>
        <v>1864.4</v>
      </c>
      <c r="H197" s="16">
        <f t="shared" si="24"/>
        <v>0.87999999999999989</v>
      </c>
      <c r="I197" s="16">
        <f t="shared" si="24"/>
        <v>61.34</v>
      </c>
      <c r="J197" s="16">
        <f t="shared" si="24"/>
        <v>63.32</v>
      </c>
      <c r="K197" s="16">
        <f t="shared" si="24"/>
        <v>154.60000000000002</v>
      </c>
      <c r="L197" s="16">
        <f t="shared" si="24"/>
        <v>584.24</v>
      </c>
      <c r="M197" s="16">
        <f t="shared" si="24"/>
        <v>1035.54</v>
      </c>
      <c r="N197" s="16">
        <f t="shared" si="24"/>
        <v>315.89999999999998</v>
      </c>
      <c r="O197" s="16">
        <f t="shared" si="24"/>
        <v>19.18</v>
      </c>
    </row>
    <row r="198" spans="1:15" ht="20.25" customHeight="1">
      <c r="A198" s="13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</row>
    <row r="199" spans="1:15" ht="16.5" hidden="1" customHeight="1" thickBot="1">
      <c r="A199" s="1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</row>
    <row r="200" spans="1:15" ht="16.5" customHeight="1" thickBot="1">
      <c r="A200" s="96" t="s">
        <v>53</v>
      </c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59"/>
      <c r="N200" s="59"/>
      <c r="O200" s="59"/>
    </row>
    <row r="201" spans="1:15" ht="16.5" customHeight="1" thickBot="1">
      <c r="A201" s="97" t="s">
        <v>54</v>
      </c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59"/>
      <c r="N201" s="59"/>
      <c r="O201" s="59"/>
    </row>
    <row r="202" spans="1:15" ht="27" customHeight="1" thickBot="1">
      <c r="A202" s="91" t="s">
        <v>40</v>
      </c>
      <c r="B202" s="91" t="s">
        <v>1</v>
      </c>
      <c r="C202" s="91" t="s">
        <v>2</v>
      </c>
      <c r="D202" s="93" t="s">
        <v>3</v>
      </c>
      <c r="E202" s="94"/>
      <c r="F202" s="95"/>
      <c r="G202" s="91" t="s">
        <v>47</v>
      </c>
      <c r="H202" s="15"/>
      <c r="I202" s="87" t="s">
        <v>4</v>
      </c>
      <c r="J202" s="87"/>
      <c r="K202" s="98"/>
      <c r="L202" s="93" t="s">
        <v>5</v>
      </c>
      <c r="M202" s="94"/>
      <c r="N202" s="94"/>
      <c r="O202" s="95"/>
    </row>
    <row r="203" spans="1:15" ht="16.5" customHeight="1" thickBot="1">
      <c r="A203" s="92"/>
      <c r="B203" s="92"/>
      <c r="C203" s="92"/>
      <c r="D203" s="16" t="s">
        <v>17</v>
      </c>
      <c r="E203" s="16" t="s">
        <v>49</v>
      </c>
      <c r="F203" s="16" t="s">
        <v>18</v>
      </c>
      <c r="G203" s="92"/>
      <c r="H203" s="17" t="s">
        <v>41</v>
      </c>
      <c r="I203" s="16"/>
      <c r="J203" s="16" t="s">
        <v>45</v>
      </c>
      <c r="K203" s="16" t="s">
        <v>30</v>
      </c>
      <c r="L203" s="16" t="s">
        <v>7</v>
      </c>
      <c r="M203" s="16" t="s">
        <v>42</v>
      </c>
      <c r="N203" s="16" t="s">
        <v>43</v>
      </c>
      <c r="O203" s="48" t="s">
        <v>44</v>
      </c>
    </row>
    <row r="204" spans="1:15" ht="16.5" customHeight="1" thickBot="1">
      <c r="A204" s="85" t="s">
        <v>8</v>
      </c>
      <c r="B204" s="86"/>
      <c r="C204" s="86"/>
      <c r="D204" s="87"/>
      <c r="E204" s="87"/>
      <c r="F204" s="87"/>
      <c r="G204" s="18"/>
      <c r="H204" s="18"/>
      <c r="I204" s="27"/>
      <c r="J204" s="27"/>
      <c r="K204" s="27"/>
      <c r="L204" s="20"/>
      <c r="M204" s="27"/>
      <c r="N204" s="27"/>
      <c r="O204" s="47"/>
    </row>
    <row r="205" spans="1:15" ht="26.25" thickBot="1">
      <c r="A205" s="21">
        <v>9</v>
      </c>
      <c r="B205" s="20" t="s">
        <v>122</v>
      </c>
      <c r="C205" s="80" t="s">
        <v>123</v>
      </c>
      <c r="D205" s="16">
        <v>6</v>
      </c>
      <c r="E205" s="16">
        <v>8</v>
      </c>
      <c r="F205" s="16">
        <v>33</v>
      </c>
      <c r="G205" s="16">
        <v>224</v>
      </c>
      <c r="H205" s="44">
        <v>0.06</v>
      </c>
      <c r="I205" s="20"/>
      <c r="J205" s="16">
        <v>1.3</v>
      </c>
      <c r="K205" s="16">
        <v>42</v>
      </c>
      <c r="L205" s="16">
        <v>123.8</v>
      </c>
      <c r="M205" s="16">
        <v>137.69999999999999</v>
      </c>
      <c r="N205" s="16">
        <v>29.4</v>
      </c>
      <c r="O205" s="20">
        <v>0.4</v>
      </c>
    </row>
    <row r="206" spans="1:15" ht="15.75" thickBot="1">
      <c r="A206" s="21">
        <v>119</v>
      </c>
      <c r="B206" s="20" t="s">
        <v>124</v>
      </c>
      <c r="C206" s="16">
        <v>100</v>
      </c>
      <c r="D206" s="16">
        <v>8</v>
      </c>
      <c r="E206" s="16">
        <v>17</v>
      </c>
      <c r="F206" s="16">
        <v>63</v>
      </c>
      <c r="G206" s="16">
        <v>428</v>
      </c>
      <c r="H206" s="44">
        <v>0.13</v>
      </c>
      <c r="I206" s="20"/>
      <c r="J206" s="16">
        <v>0</v>
      </c>
      <c r="K206" s="16">
        <v>5</v>
      </c>
      <c r="L206" s="27">
        <v>4.4000000000000004</v>
      </c>
      <c r="M206" s="16">
        <v>70.099999999999994</v>
      </c>
      <c r="N206" s="16">
        <v>12.1</v>
      </c>
      <c r="O206" s="16">
        <v>0.98</v>
      </c>
    </row>
    <row r="207" spans="1:15" ht="15.75" thickBot="1">
      <c r="A207" s="21">
        <v>283</v>
      </c>
      <c r="B207" s="20" t="s">
        <v>65</v>
      </c>
      <c r="C207" s="16">
        <v>200</v>
      </c>
      <c r="D207" s="16">
        <v>0.1</v>
      </c>
      <c r="E207" s="16">
        <v>0</v>
      </c>
      <c r="F207" s="16">
        <v>9.1</v>
      </c>
      <c r="G207" s="16">
        <v>35</v>
      </c>
      <c r="H207" s="16">
        <v>0</v>
      </c>
      <c r="I207" s="16"/>
      <c r="J207" s="16">
        <v>0</v>
      </c>
      <c r="K207" s="16">
        <v>0</v>
      </c>
      <c r="L207" s="16">
        <v>0.26</v>
      </c>
      <c r="M207" s="16">
        <v>0</v>
      </c>
      <c r="N207" s="17">
        <v>0</v>
      </c>
      <c r="O207" s="32">
        <v>0.03</v>
      </c>
    </row>
    <row r="208" spans="1:15" ht="16.5" customHeight="1" thickBot="1">
      <c r="A208" s="21">
        <v>75.02</v>
      </c>
      <c r="B208" s="23" t="s">
        <v>93</v>
      </c>
      <c r="C208" s="16">
        <v>50</v>
      </c>
      <c r="D208" s="16">
        <v>3.3</v>
      </c>
      <c r="E208" s="16">
        <v>0</v>
      </c>
      <c r="F208" s="16">
        <v>23.3</v>
      </c>
      <c r="G208" s="16">
        <v>118</v>
      </c>
      <c r="H208" s="17">
        <v>0.08</v>
      </c>
      <c r="I208" s="16"/>
      <c r="J208" s="16">
        <v>0</v>
      </c>
      <c r="K208" s="16">
        <v>0</v>
      </c>
      <c r="L208" s="16">
        <v>11.5</v>
      </c>
      <c r="M208" s="16">
        <v>43.5</v>
      </c>
      <c r="N208" s="16">
        <v>16.5</v>
      </c>
      <c r="O208" s="16">
        <v>1.1000000000000001</v>
      </c>
    </row>
    <row r="209" spans="1:15" ht="16.5" customHeight="1" thickBot="1">
      <c r="A209" s="21">
        <v>155.02000000000001</v>
      </c>
      <c r="B209" s="20" t="s">
        <v>19</v>
      </c>
      <c r="C209" s="16">
        <v>200</v>
      </c>
      <c r="D209" s="16">
        <v>6</v>
      </c>
      <c r="E209" s="16">
        <v>6</v>
      </c>
      <c r="F209" s="16">
        <v>10</v>
      </c>
      <c r="G209" s="16">
        <v>120</v>
      </c>
      <c r="H209" s="16">
        <v>0</v>
      </c>
      <c r="I209" s="16"/>
      <c r="J209" s="16">
        <v>0</v>
      </c>
      <c r="K209" s="16">
        <v>21.8</v>
      </c>
      <c r="L209" s="16">
        <v>0</v>
      </c>
      <c r="M209" s="16">
        <v>0</v>
      </c>
      <c r="N209" s="17">
        <v>0</v>
      </c>
      <c r="O209" s="32">
        <v>0</v>
      </c>
    </row>
    <row r="210" spans="1:15" ht="16.5" customHeight="1" thickBot="1">
      <c r="A210" s="83" t="s">
        <v>62</v>
      </c>
      <c r="B210" s="84"/>
      <c r="C210" s="151"/>
      <c r="D210" s="16">
        <f>SUM(D205:D209)</f>
        <v>23.4</v>
      </c>
      <c r="E210" s="16">
        <f t="shared" ref="E210:O210" si="25">SUM(E205:E209)</f>
        <v>31</v>
      </c>
      <c r="F210" s="16">
        <f t="shared" si="25"/>
        <v>138.4</v>
      </c>
      <c r="G210" s="16">
        <f t="shared" si="25"/>
        <v>925</v>
      </c>
      <c r="H210" s="16">
        <f t="shared" si="25"/>
        <v>0.27</v>
      </c>
      <c r="I210" s="16">
        <f t="shared" si="25"/>
        <v>0</v>
      </c>
      <c r="J210" s="16">
        <f t="shared" si="25"/>
        <v>1.3</v>
      </c>
      <c r="K210" s="16">
        <f t="shared" si="25"/>
        <v>68.8</v>
      </c>
      <c r="L210" s="16">
        <f t="shared" si="25"/>
        <v>139.95999999999998</v>
      </c>
      <c r="M210" s="16">
        <f t="shared" si="25"/>
        <v>251.29999999999998</v>
      </c>
      <c r="N210" s="16">
        <f t="shared" si="25"/>
        <v>58</v>
      </c>
      <c r="O210" s="16">
        <f t="shared" si="25"/>
        <v>2.5099999999999998</v>
      </c>
    </row>
    <row r="211" spans="1:15" ht="16.5" customHeight="1" thickBot="1">
      <c r="A211" s="85" t="s">
        <v>11</v>
      </c>
      <c r="B211" s="86"/>
      <c r="C211" s="86"/>
      <c r="D211" s="87"/>
      <c r="E211" s="87"/>
      <c r="F211" s="87"/>
      <c r="G211" s="18"/>
      <c r="H211" s="18"/>
      <c r="I211" s="27"/>
      <c r="J211" s="27"/>
      <c r="K211" s="27"/>
      <c r="L211" s="20"/>
      <c r="M211" s="27"/>
      <c r="N211" s="27"/>
      <c r="O211" s="47"/>
    </row>
    <row r="212" spans="1:15" ht="26.25" thickBot="1">
      <c r="A212" s="19">
        <v>25</v>
      </c>
      <c r="B212" s="20" t="s">
        <v>76</v>
      </c>
      <c r="C212" s="16">
        <v>100</v>
      </c>
      <c r="D212" s="20">
        <v>1.3</v>
      </c>
      <c r="E212" s="16">
        <v>8.1999999999999993</v>
      </c>
      <c r="F212" s="16">
        <v>6.6</v>
      </c>
      <c r="G212" s="16">
        <v>105</v>
      </c>
      <c r="H212" s="44">
        <v>0.01</v>
      </c>
      <c r="I212" s="20"/>
      <c r="J212" s="16">
        <v>1.86</v>
      </c>
      <c r="K212" s="20">
        <v>0</v>
      </c>
      <c r="L212" s="16">
        <v>34.6</v>
      </c>
      <c r="M212" s="16">
        <v>40.799999999999997</v>
      </c>
      <c r="N212" s="16">
        <v>18.600000000000001</v>
      </c>
      <c r="O212" s="20">
        <v>1.2</v>
      </c>
    </row>
    <row r="213" spans="1:15" ht="26.25" thickBot="1">
      <c r="A213" s="21">
        <v>53</v>
      </c>
      <c r="B213" s="20" t="s">
        <v>86</v>
      </c>
      <c r="C213" s="16" t="s">
        <v>59</v>
      </c>
      <c r="D213" s="16">
        <v>2.1</v>
      </c>
      <c r="E213" s="16">
        <v>6.7</v>
      </c>
      <c r="F213" s="16">
        <v>10.1</v>
      </c>
      <c r="G213" s="16">
        <v>110</v>
      </c>
      <c r="H213" s="44">
        <v>0.06</v>
      </c>
      <c r="I213" s="20"/>
      <c r="J213" s="16">
        <v>14.4</v>
      </c>
      <c r="K213" s="16">
        <v>11.2</v>
      </c>
      <c r="L213" s="27">
        <v>38.1</v>
      </c>
      <c r="M213" s="16">
        <v>62.5</v>
      </c>
      <c r="N213" s="16">
        <v>22.9</v>
      </c>
      <c r="O213" s="16">
        <v>0.84</v>
      </c>
    </row>
    <row r="214" spans="1:15" ht="19.5" customHeight="1" thickBot="1">
      <c r="A214" s="21">
        <v>80</v>
      </c>
      <c r="B214" s="20" t="s">
        <v>28</v>
      </c>
      <c r="C214" s="16">
        <v>180</v>
      </c>
      <c r="D214" s="16">
        <v>27.9</v>
      </c>
      <c r="E214" s="16">
        <v>13.9</v>
      </c>
      <c r="F214" s="16">
        <v>5.7</v>
      </c>
      <c r="G214" s="16">
        <v>259</v>
      </c>
      <c r="H214" s="44">
        <v>0.25</v>
      </c>
      <c r="I214" s="20"/>
      <c r="J214" s="16">
        <v>3.04</v>
      </c>
      <c r="K214" s="16">
        <v>19.8</v>
      </c>
      <c r="L214" s="25">
        <v>36.200000000000003</v>
      </c>
      <c r="M214" s="16">
        <v>238.5</v>
      </c>
      <c r="N214" s="16">
        <v>50</v>
      </c>
      <c r="O214" s="16">
        <v>1.1599999999999999</v>
      </c>
    </row>
    <row r="215" spans="1:15" ht="15.75" thickBot="1">
      <c r="A215" s="21">
        <v>197</v>
      </c>
      <c r="B215" s="20" t="s">
        <v>78</v>
      </c>
      <c r="C215" s="80" t="s">
        <v>125</v>
      </c>
      <c r="D215" s="16">
        <v>4.5</v>
      </c>
      <c r="E215" s="16">
        <v>6.4</v>
      </c>
      <c r="F215" s="20">
        <v>32</v>
      </c>
      <c r="G215" s="25">
        <v>207</v>
      </c>
      <c r="H215" s="44">
        <v>0.14000000000000001</v>
      </c>
      <c r="I215" s="20"/>
      <c r="J215" s="20">
        <v>1.97</v>
      </c>
      <c r="K215" s="16">
        <v>15.3</v>
      </c>
      <c r="L215" s="16">
        <v>20.6</v>
      </c>
      <c r="M215" s="16">
        <v>107</v>
      </c>
      <c r="N215" s="16">
        <v>45.8</v>
      </c>
      <c r="O215" s="16">
        <v>1.8</v>
      </c>
    </row>
    <row r="216" spans="1:15" ht="15.75" thickBot="1">
      <c r="A216" s="21">
        <v>295</v>
      </c>
      <c r="B216" s="23" t="s">
        <v>68</v>
      </c>
      <c r="C216" s="16">
        <v>200</v>
      </c>
      <c r="D216" s="16">
        <v>0.2</v>
      </c>
      <c r="E216" s="16">
        <v>0.1</v>
      </c>
      <c r="F216" s="16">
        <v>17.2</v>
      </c>
      <c r="G216" s="16">
        <v>68</v>
      </c>
      <c r="H216" s="16">
        <v>0.01</v>
      </c>
      <c r="I216" s="16" t="s">
        <v>20</v>
      </c>
      <c r="J216" s="16">
        <v>1.6</v>
      </c>
      <c r="K216" s="16">
        <v>0</v>
      </c>
      <c r="L216" s="20">
        <v>6.03</v>
      </c>
      <c r="M216" s="16">
        <v>4.4000000000000004</v>
      </c>
      <c r="N216" s="17">
        <v>3.13</v>
      </c>
      <c r="O216" s="16" t="s">
        <v>33</v>
      </c>
    </row>
    <row r="217" spans="1:15" ht="15.75" customHeight="1" thickBot="1">
      <c r="A217" s="21">
        <v>77.09</v>
      </c>
      <c r="B217" s="20" t="s">
        <v>99</v>
      </c>
      <c r="C217" s="16">
        <v>50</v>
      </c>
      <c r="D217" s="16">
        <v>4</v>
      </c>
      <c r="E217" s="16">
        <v>0</v>
      </c>
      <c r="F217" s="16">
        <v>20</v>
      </c>
      <c r="G217" s="16">
        <v>100</v>
      </c>
      <c r="H217" s="17">
        <v>0.08</v>
      </c>
      <c r="I217" s="16"/>
      <c r="J217" s="16">
        <v>0</v>
      </c>
      <c r="K217" s="16">
        <v>0</v>
      </c>
      <c r="L217" s="16">
        <v>14.4</v>
      </c>
      <c r="M217" s="16">
        <v>65.099999999999994</v>
      </c>
      <c r="N217" s="16">
        <v>21.1</v>
      </c>
      <c r="O217" s="16">
        <v>0.9</v>
      </c>
    </row>
    <row r="218" spans="1:15" ht="15.75" customHeight="1" thickBot="1">
      <c r="A218" s="21">
        <v>75.14</v>
      </c>
      <c r="B218" s="20" t="s">
        <v>100</v>
      </c>
      <c r="C218" s="16">
        <v>50</v>
      </c>
      <c r="D218" s="16">
        <v>4</v>
      </c>
      <c r="E218" s="16">
        <v>0</v>
      </c>
      <c r="F218" s="16">
        <v>24</v>
      </c>
      <c r="G218" s="16">
        <v>118</v>
      </c>
      <c r="H218" s="17">
        <v>0.08</v>
      </c>
      <c r="I218" s="16"/>
      <c r="J218" s="16">
        <v>0</v>
      </c>
      <c r="K218" s="16">
        <v>0</v>
      </c>
      <c r="L218" s="16">
        <v>11.5</v>
      </c>
      <c r="M218" s="16">
        <v>43.4</v>
      </c>
      <c r="N218" s="16">
        <v>16.399999999999999</v>
      </c>
      <c r="O218" s="20">
        <v>1.01</v>
      </c>
    </row>
    <row r="219" spans="1:15" ht="16.5" customHeight="1" thickBot="1">
      <c r="A219" s="83" t="s">
        <v>61</v>
      </c>
      <c r="B219" s="84"/>
      <c r="C219" s="151"/>
      <c r="D219" s="16">
        <f>SUM(D212:D218)</f>
        <v>44</v>
      </c>
      <c r="E219" s="16">
        <f t="shared" ref="E219:O219" si="26">SUM(E212:E218)</f>
        <v>35.299999999999997</v>
      </c>
      <c r="F219" s="16">
        <f t="shared" si="26"/>
        <v>115.6</v>
      </c>
      <c r="G219" s="16">
        <f t="shared" si="26"/>
        <v>967</v>
      </c>
      <c r="H219" s="16">
        <f t="shared" si="26"/>
        <v>0.63</v>
      </c>
      <c r="I219" s="16">
        <f t="shared" si="26"/>
        <v>0</v>
      </c>
      <c r="J219" s="16">
        <f t="shared" si="26"/>
        <v>22.87</v>
      </c>
      <c r="K219" s="16">
        <f t="shared" si="26"/>
        <v>46.3</v>
      </c>
      <c r="L219" s="16">
        <f t="shared" si="26"/>
        <v>161.43</v>
      </c>
      <c r="M219" s="16">
        <f t="shared" si="26"/>
        <v>561.69999999999993</v>
      </c>
      <c r="N219" s="16">
        <f t="shared" si="26"/>
        <v>177.93</v>
      </c>
      <c r="O219" s="16">
        <f t="shared" si="26"/>
        <v>6.91</v>
      </c>
    </row>
    <row r="220" spans="1:15" ht="16.5" customHeight="1" thickBot="1">
      <c r="A220" s="83" t="s">
        <v>14</v>
      </c>
      <c r="B220" s="84"/>
      <c r="C220" s="151"/>
      <c r="D220" s="16">
        <f>D210+D219</f>
        <v>67.400000000000006</v>
      </c>
      <c r="E220" s="16">
        <f t="shared" ref="E220:O220" si="27">E210+E219</f>
        <v>66.3</v>
      </c>
      <c r="F220" s="16">
        <f t="shared" si="27"/>
        <v>254</v>
      </c>
      <c r="G220" s="16">
        <f t="shared" si="27"/>
        <v>1892</v>
      </c>
      <c r="H220" s="16">
        <f t="shared" si="27"/>
        <v>0.9</v>
      </c>
      <c r="I220" s="16">
        <f t="shared" si="27"/>
        <v>0</v>
      </c>
      <c r="J220" s="16">
        <f t="shared" si="27"/>
        <v>24.17</v>
      </c>
      <c r="K220" s="16">
        <f t="shared" si="27"/>
        <v>115.1</v>
      </c>
      <c r="L220" s="16">
        <f t="shared" si="27"/>
        <v>301.39</v>
      </c>
      <c r="M220" s="16">
        <f t="shared" si="27"/>
        <v>812.99999999999989</v>
      </c>
      <c r="N220" s="16">
        <f t="shared" si="27"/>
        <v>235.93</v>
      </c>
      <c r="O220" s="16">
        <f t="shared" si="27"/>
        <v>9.42</v>
      </c>
    </row>
    <row r="221" spans="1:15" ht="16.5" customHeight="1" thickBot="1">
      <c r="A221" s="83" t="s">
        <v>37</v>
      </c>
      <c r="B221" s="84"/>
      <c r="C221" s="151"/>
      <c r="D221" s="16">
        <f t="shared" ref="D221:I221" si="28">D24+D44+D65+D87+D110+D132+D153+D175+D197+D220</f>
        <v>696</v>
      </c>
      <c r="E221" s="16">
        <f t="shared" si="28"/>
        <v>585.29999999999995</v>
      </c>
      <c r="F221" s="16">
        <f t="shared" si="28"/>
        <v>2289.5</v>
      </c>
      <c r="G221" s="16">
        <f t="shared" si="28"/>
        <v>17425</v>
      </c>
      <c r="H221" s="16">
        <f t="shared" si="28"/>
        <v>8.94</v>
      </c>
      <c r="I221" s="16">
        <f t="shared" si="28"/>
        <v>221.14000000000001</v>
      </c>
      <c r="J221" s="16">
        <v>502</v>
      </c>
      <c r="K221" s="16">
        <f>K24+K44+K65+K87+K110+K132+K153+K175+K197+K220</f>
        <v>1431.9299999999998</v>
      </c>
      <c r="L221" s="16">
        <f>L24+L44+L65+L87+L110+L132+L153+L175+L197+L220</f>
        <v>3962.39</v>
      </c>
      <c r="M221" s="16">
        <f>M24+M44+M65+M87+M110+M132+M153+M175+M197+M220</f>
        <v>10133.509999999998</v>
      </c>
      <c r="N221" s="16">
        <f>N24+N44+N65+N87+N110+N132+N153+N175+N197+N220</f>
        <v>2632.49</v>
      </c>
      <c r="O221" s="16">
        <f>O24+O44+O65+O87+O110+O132+O153+O175+O197+O220</f>
        <v>136.54999999999998</v>
      </c>
    </row>
    <row r="222" spans="1:15" ht="16.5" customHeight="1" thickBot="1">
      <c r="A222" s="83" t="s">
        <v>37</v>
      </c>
      <c r="B222" s="84"/>
      <c r="C222" s="151"/>
      <c r="D222" s="16">
        <v>69.599999999999994</v>
      </c>
      <c r="E222" s="16">
        <v>58.5</v>
      </c>
      <c r="F222" s="16">
        <v>228.9</v>
      </c>
      <c r="G222" s="20">
        <v>1742.5</v>
      </c>
      <c r="H222" s="44">
        <v>0.8</v>
      </c>
      <c r="I222" s="20"/>
      <c r="J222" s="16">
        <v>50.2</v>
      </c>
      <c r="K222" s="20">
        <v>143.1</v>
      </c>
      <c r="L222" s="16">
        <v>396.2</v>
      </c>
      <c r="M222" s="20">
        <v>1013.3</v>
      </c>
      <c r="N222" s="20">
        <v>263.2</v>
      </c>
      <c r="O222" s="60" t="s">
        <v>88</v>
      </c>
    </row>
    <row r="223" spans="1:15">
      <c r="A223" s="7" t="s">
        <v>38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>
      <c r="A224" s="8" t="s">
        <v>89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5"/>
      <c r="O224" s="5"/>
    </row>
    <row r="225" spans="1:15">
      <c r="A225" s="9" t="s">
        <v>92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5"/>
      <c r="O225" s="5"/>
    </row>
    <row r="226" spans="1:15">
      <c r="A226" s="8" t="s">
        <v>90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5"/>
      <c r="O226" s="5"/>
    </row>
    <row r="227" spans="1:15">
      <c r="A227" s="10" t="s">
        <v>91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5"/>
      <c r="O227" s="5"/>
    </row>
    <row r="228" spans="1:15" ht="18.75" customHeight="1">
      <c r="A228" s="12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8.75" customHeight="1">
      <c r="A229" s="12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8.75" customHeight="1">
      <c r="A230" s="12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8.75" customHeight="1">
      <c r="A231" s="12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8.75" customHeight="1">
      <c r="A232" s="12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8.75" customHeight="1">
      <c r="A233" s="12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6.5" customHeight="1">
      <c r="A234" s="7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.75" thickBot="1">
      <c r="A235" s="7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6"/>
      <c r="M235" s="5"/>
      <c r="N235" s="5"/>
      <c r="O235" s="5"/>
    </row>
    <row r="236" spans="1:15" ht="16.5" thickBot="1">
      <c r="L236" s="1"/>
    </row>
    <row r="237" spans="1:15" ht="15.75">
      <c r="L237" s="2"/>
    </row>
  </sheetData>
  <mergeCells count="174">
    <mergeCell ref="A45:L45"/>
    <mergeCell ref="A46:L46"/>
    <mergeCell ref="A66:L66"/>
    <mergeCell ref="A67:L67"/>
    <mergeCell ref="G47:G48"/>
    <mergeCell ref="H47:K47"/>
    <mergeCell ref="G179:G180"/>
    <mergeCell ref="I202:K202"/>
    <mergeCell ref="A94:B94"/>
    <mergeCell ref="D94:F94"/>
    <mergeCell ref="A86:B86"/>
    <mergeCell ref="A87:B87"/>
    <mergeCell ref="D116:F116"/>
    <mergeCell ref="A122:B122"/>
    <mergeCell ref="A123:B123"/>
    <mergeCell ref="D123:F123"/>
    <mergeCell ref="A114:A115"/>
    <mergeCell ref="B114:B115"/>
    <mergeCell ref="C114:C115"/>
    <mergeCell ref="D114:F114"/>
    <mergeCell ref="A100:B100"/>
    <mergeCell ref="A116:B116"/>
    <mergeCell ref="D47:F47"/>
    <mergeCell ref="A65:B65"/>
    <mergeCell ref="A132:B132"/>
    <mergeCell ref="A222:C222"/>
    <mergeCell ref="A211:C211"/>
    <mergeCell ref="D211:F211"/>
    <mergeCell ref="A219:C219"/>
    <mergeCell ref="A220:C220"/>
    <mergeCell ref="A221:C221"/>
    <mergeCell ref="A152:B152"/>
    <mergeCell ref="A153:B153"/>
    <mergeCell ref="A210:C210"/>
    <mergeCell ref="A197:B197"/>
    <mergeCell ref="A196:B196"/>
    <mergeCell ref="D188:F188"/>
    <mergeCell ref="D157:F157"/>
    <mergeCell ref="G157:G158"/>
    <mergeCell ref="I157:K157"/>
    <mergeCell ref="L157:O157"/>
    <mergeCell ref="A187:B187"/>
    <mergeCell ref="A188:B188"/>
    <mergeCell ref="L136:O136"/>
    <mergeCell ref="D57:F57"/>
    <mergeCell ref="H57:J57"/>
    <mergeCell ref="H68:K69"/>
    <mergeCell ref="A71:B71"/>
    <mergeCell ref="D71:F71"/>
    <mergeCell ref="I71:K71"/>
    <mergeCell ref="A204:C204"/>
    <mergeCell ref="D204:F204"/>
    <mergeCell ref="A202:A203"/>
    <mergeCell ref="B202:B203"/>
    <mergeCell ref="A134:L134"/>
    <mergeCell ref="A135:L135"/>
    <mergeCell ref="A136:A137"/>
    <mergeCell ref="B136:B137"/>
    <mergeCell ref="C136:C137"/>
    <mergeCell ref="C202:C203"/>
    <mergeCell ref="A101:B101"/>
    <mergeCell ref="D101:F101"/>
    <mergeCell ref="A109:B109"/>
    <mergeCell ref="A110:B110"/>
    <mergeCell ref="A112:L112"/>
    <mergeCell ref="A113:L113"/>
    <mergeCell ref="B61:C61"/>
    <mergeCell ref="A131:B131"/>
    <mergeCell ref="L114:O114"/>
    <mergeCell ref="G114:G115"/>
    <mergeCell ref="A27:A28"/>
    <mergeCell ref="B27:B28"/>
    <mergeCell ref="C27:C28"/>
    <mergeCell ref="D27:F27"/>
    <mergeCell ref="G27:G28"/>
    <mergeCell ref="L68:O69"/>
    <mergeCell ref="A68:A70"/>
    <mergeCell ref="B68:B70"/>
    <mergeCell ref="C68:C70"/>
    <mergeCell ref="A89:L89"/>
    <mergeCell ref="A90:L90"/>
    <mergeCell ref="A91:A93"/>
    <mergeCell ref="B91:B93"/>
    <mergeCell ref="L91:O92"/>
    <mergeCell ref="G91:G93"/>
    <mergeCell ref="D91:F92"/>
    <mergeCell ref="H91:K92"/>
    <mergeCell ref="C91:C93"/>
    <mergeCell ref="A77:B77"/>
    <mergeCell ref="A78:B78"/>
    <mergeCell ref="A56:B56"/>
    <mergeCell ref="C47:C48"/>
    <mergeCell ref="G68:G69"/>
    <mergeCell ref="A23:B23"/>
    <mergeCell ref="A24:B24"/>
    <mergeCell ref="A14:B14"/>
    <mergeCell ref="A15:B15"/>
    <mergeCell ref="D15:F15"/>
    <mergeCell ref="I15:O15"/>
    <mergeCell ref="A3:L3"/>
    <mergeCell ref="N3:O3"/>
    <mergeCell ref="A4:L4"/>
    <mergeCell ref="N4:O4"/>
    <mergeCell ref="A5:O5"/>
    <mergeCell ref="L6:O6"/>
    <mergeCell ref="A8:B8"/>
    <mergeCell ref="D8:F8"/>
    <mergeCell ref="I8:O8"/>
    <mergeCell ref="A6:A7"/>
    <mergeCell ref="B6:B7"/>
    <mergeCell ref="C6:C7"/>
    <mergeCell ref="D6:F6"/>
    <mergeCell ref="G6:G7"/>
    <mergeCell ref="I6:K6"/>
    <mergeCell ref="A57:B57"/>
    <mergeCell ref="A64:B64"/>
    <mergeCell ref="A44:B44"/>
    <mergeCell ref="A43:B43"/>
    <mergeCell ref="A25:L25"/>
    <mergeCell ref="A26:L26"/>
    <mergeCell ref="H27:K27"/>
    <mergeCell ref="L27:O27"/>
    <mergeCell ref="A29:B29"/>
    <mergeCell ref="D29:F29"/>
    <mergeCell ref="H29:J29"/>
    <mergeCell ref="A34:B34"/>
    <mergeCell ref="A35:B35"/>
    <mergeCell ref="D35:F35"/>
    <mergeCell ref="H35:J35"/>
    <mergeCell ref="A49:B49"/>
    <mergeCell ref="D49:F49"/>
    <mergeCell ref="H49:J49"/>
    <mergeCell ref="A47:A48"/>
    <mergeCell ref="B47:B48"/>
    <mergeCell ref="A181:B181"/>
    <mergeCell ref="D181:F181"/>
    <mergeCell ref="D78:F78"/>
    <mergeCell ref="I78:K78"/>
    <mergeCell ref="D68:F69"/>
    <mergeCell ref="A179:A180"/>
    <mergeCell ref="B179:B180"/>
    <mergeCell ref="D136:F136"/>
    <mergeCell ref="G136:G137"/>
    <mergeCell ref="I136:K136"/>
    <mergeCell ref="C179:C180"/>
    <mergeCell ref="D179:F179"/>
    <mergeCell ref="I114:K114"/>
    <mergeCell ref="A138:O138"/>
    <mergeCell ref="A155:L155"/>
    <mergeCell ref="A156:L156"/>
    <mergeCell ref="A157:A158"/>
    <mergeCell ref="B157:B158"/>
    <mergeCell ref="C157:C158"/>
    <mergeCell ref="B171:C171"/>
    <mergeCell ref="A143:B143"/>
    <mergeCell ref="A144:B144"/>
    <mergeCell ref="D144:F144"/>
    <mergeCell ref="A159:O159"/>
    <mergeCell ref="G202:G203"/>
    <mergeCell ref="L202:O202"/>
    <mergeCell ref="A177:L177"/>
    <mergeCell ref="A178:L178"/>
    <mergeCell ref="I179:K179"/>
    <mergeCell ref="L179:O179"/>
    <mergeCell ref="K181:O181"/>
    <mergeCell ref="B198:O199"/>
    <mergeCell ref="A200:L200"/>
    <mergeCell ref="A201:L201"/>
    <mergeCell ref="A165:B165"/>
    <mergeCell ref="A166:B166"/>
    <mergeCell ref="D166:F166"/>
    <mergeCell ref="A174:B174"/>
    <mergeCell ref="A175:B175"/>
    <mergeCell ref="D202:F202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2021-08-24T09:30:30Z</dcterms:modified>
</cp:coreProperties>
</file>